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400" activeTab="0"/>
  </bookViews>
  <sheets>
    <sheet name="паспорт-0611020" sheetId="1" r:id="rId1"/>
  </sheets>
  <externalReferences>
    <externalReference r:id="rId4"/>
  </externalReferences>
  <definedNames>
    <definedName name="_xlnm.Print_Titles" localSheetId="0">'паспорт-0611020'!$98:$99</definedName>
  </definedNames>
  <calcPr fullCalcOnLoad="1"/>
</workbook>
</file>

<file path=xl/sharedStrings.xml><?xml version="1.0" encoding="utf-8"?>
<sst xmlns="http://schemas.openxmlformats.org/spreadsheetml/2006/main" count="245" uniqueCount="138">
  <si>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</si>
  <si>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</si>
  <si>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</si>
  <si>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</si>
  <si>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0921</t>
  </si>
  <si>
    <t>(КФКВК)</t>
  </si>
  <si>
    <t>(найменування бюджетної програми)</t>
  </si>
  <si>
    <t>у тому числі  загального фонду -</t>
  </si>
  <si>
    <t>та спеціального фонду -</t>
  </si>
  <si>
    <t>Конституція України  (Закон від 28.06.1996 №254/96, зі змінами та доповненнями)</t>
  </si>
  <si>
    <t>Забезпечення надання послуг з загальної середньої освіти в денних загальноосвітніх закладах</t>
  </si>
  <si>
    <t>№ з/п</t>
  </si>
  <si>
    <t>КПКВК</t>
  </si>
  <si>
    <t>КФКВК</t>
  </si>
  <si>
    <t>Назва підпрограми</t>
  </si>
  <si>
    <t>-</t>
  </si>
  <si>
    <t>Підпрограма / завдання бюджетної програми</t>
  </si>
  <si>
    <t>Загальний фонд</t>
  </si>
  <si>
    <t>Спеціальний фонд</t>
  </si>
  <si>
    <t>Рзом</t>
  </si>
  <si>
    <t>Забезпечити надання відповідних послуг денними загальноосвітніми навчальними закладами</t>
  </si>
  <si>
    <t>Здійснення заходів / реалізація проектів  з енергозбереження</t>
  </si>
  <si>
    <t xml:space="preserve">Проведення капітального ремонту </t>
  </si>
  <si>
    <t>Придбання  обладнання і предметів довгострокового користування</t>
  </si>
  <si>
    <t>Погашення кредиторської заборгованості</t>
  </si>
  <si>
    <t>Усього</t>
  </si>
  <si>
    <t>Назва регіональної цільової програми та підпрограми</t>
  </si>
  <si>
    <t>Створення страхових фондів, документації м.Миколаєва на 2011-2015</t>
  </si>
  <si>
    <t>Назва показника</t>
  </si>
  <si>
    <t>Одиниця виміру</t>
  </si>
  <si>
    <t>Джерело інформації</t>
  </si>
  <si>
    <t>Значення показника</t>
  </si>
  <si>
    <t>затрат:</t>
  </si>
  <si>
    <t xml:space="preserve">кількість закладів (за ступенями шкіл):                                                                                                                                                                                                                        </t>
  </si>
  <si>
    <t>од.</t>
  </si>
  <si>
    <t>загальноосвітні школи I - III ступеню</t>
  </si>
  <si>
    <t>кількість класів (за ступенями шкіл):</t>
  </si>
  <si>
    <t>кількість класів загальноосвітньої школи I - III ступеню</t>
  </si>
  <si>
    <t>середньорічне число штатних одиниць адмінперсоналу, за умовами оплати віднесених до педагогічного персоналу</t>
  </si>
  <si>
    <t>обсяги видатків</t>
  </si>
  <si>
    <t>тис.грн.</t>
  </si>
  <si>
    <t>продукту:</t>
  </si>
  <si>
    <t>кількість учнів, що навчаються в загальноосвітніх навчальних закладах</t>
  </si>
  <si>
    <t>осіб</t>
  </si>
  <si>
    <t>кількість дітей від 6 до 18 років</t>
  </si>
  <si>
    <t>ефективності:</t>
  </si>
  <si>
    <t>Розрахунково</t>
  </si>
  <si>
    <t>якості:</t>
  </si>
  <si>
    <t>кількість днів відвідування</t>
  </si>
  <si>
    <t>дн.</t>
  </si>
  <si>
    <t>Код</t>
  </si>
  <si>
    <t>Найменування джерел надходжень</t>
  </si>
  <si>
    <t>Касові видатки станом на 1 січня звітног періоду</t>
  </si>
  <si>
    <t>План видатків звітного періоду (рік)</t>
  </si>
  <si>
    <t>Прогноз видатків до кінця реалізації інвестиційного проекту</t>
  </si>
  <si>
    <t>Пояснення,що характеризують джерела фінансуваня</t>
  </si>
  <si>
    <t>разом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</si>
  <si>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</si>
  <si>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</t>
  </si>
  <si>
    <t>3 Прогноз видатків до кінця реалізації інвестиційного проекту зазначається з розбивкою за роками</t>
  </si>
  <si>
    <t>(підпис)</t>
  </si>
  <si>
    <t>ПОГОДЖЕНО</t>
  </si>
  <si>
    <t>(грн.)</t>
  </si>
  <si>
    <t>О.В.Єпанча</t>
  </si>
  <si>
    <t>С.В.Горбуліна</t>
  </si>
  <si>
    <t>Звіт "Про кількість дітей шкільного віку" форма № 76-РВК стр.04</t>
  </si>
  <si>
    <t>Відділ освіти, молоді та спорту Новомиргородської райдержадміністрації</t>
  </si>
  <si>
    <t>тис. грн.</t>
  </si>
  <si>
    <t>Районна програма  "Вчитель" затверджену рішенням сесії районної ради від 18.12.2013р. № 334 зі змінами.</t>
  </si>
  <si>
    <t>(тис.грн.)</t>
  </si>
  <si>
    <t>Новомиргородської РДА</t>
  </si>
  <si>
    <t xml:space="preserve">та спорту Новомиргородської РДА </t>
  </si>
  <si>
    <t>наказ начальника  відділу освіти, молоді</t>
  </si>
  <si>
    <t xml:space="preserve"> </t>
  </si>
  <si>
    <t xml:space="preserve">Начальник  відділу освіти, молоді та спорту </t>
  </si>
  <si>
    <t>Начальник фінансового управління</t>
  </si>
  <si>
    <t>гімназія</t>
  </si>
  <si>
    <t>Кошторис на 2017 р.,  план асигнувань на 2017 р.,</t>
  </si>
  <si>
    <t>5. Підстави для виконання бюджетної програми:</t>
  </si>
  <si>
    <t>6. Мета бюджетної програми:</t>
  </si>
  <si>
    <t>8. Обсяги фінансування бюджетної програми у розрізі підпрограм та завдань:</t>
  </si>
  <si>
    <t>9. Перелік регіональних цільових програм, які виконуються у складі бюджетної прорами:</t>
  </si>
  <si>
    <t>7. Підпрограми, спрямовані на досягнення мети, визначеної паспортом бюджетної програми:</t>
  </si>
  <si>
    <t xml:space="preserve">10. Результативні показники  бюджетної програми у розрізі підпрограм і завдань : </t>
  </si>
  <si>
    <t>11. Джерела фінансування інвестиційних проектів у розрізі підпрограм</t>
  </si>
  <si>
    <t xml:space="preserve">діто - дні відвідування </t>
  </si>
  <si>
    <t xml:space="preserve">     ПАСПОРТ</t>
  </si>
  <si>
    <t>Звіт "Про кількість дітей" ф-ма 76-РВК</t>
  </si>
  <si>
    <t>Районна цільова програма підтримки обдарованої молоді та їх наставників на 2017-2020 роки затверджену затверджену рішенням районної ради від 24.02.2017 року №212</t>
  </si>
  <si>
    <t>всього- середньорічне число ставок /штатних одиниць :</t>
  </si>
  <si>
    <t>педагогічного персоналу</t>
  </si>
  <si>
    <t xml:space="preserve"> адмінперсоналу, за умовами оплати віднесених до педагогічного персоналу</t>
  </si>
  <si>
    <t xml:space="preserve"> спеціалістів</t>
  </si>
  <si>
    <t>робітників</t>
  </si>
  <si>
    <t>середні витрати на 1 учня</t>
  </si>
  <si>
    <t>грн.</t>
  </si>
  <si>
    <t xml:space="preserve">             бюджетної програми місцевого бюджету  на 2018 рік</t>
  </si>
  <si>
    <t>3.0611020</t>
  </si>
  <si>
    <t>2.0610000</t>
  </si>
  <si>
    <t>1.0600000</t>
  </si>
  <si>
    <t>Програма соціально-економічного та культурного розвитку Новомиргородського району на 2018 рік</t>
  </si>
  <si>
    <t>Районна цільова програма підтримки обдарованої молоді та їх наставників на 2017-2020 роки затверджену рішенням районної ради від 24.02.2017 року № 212</t>
  </si>
  <si>
    <t>Зведення планів по мережі, штатах і контингентах установ, що фінансуються з місцевих бюджетів на 2018 рік</t>
  </si>
  <si>
    <t>Районна комплексна соціальна програма оздоровлення та відпочинку дітей Новомиргородського району на 2018-2020 роки. затверджену рішенням Новомиргородської районної   ради від 22.12.2017 р. №294</t>
  </si>
  <si>
    <t>0611020</t>
  </si>
  <si>
    <t>Розпорядження голови РДА від 09.11.2017р. № 289-р"Про статистичну звітність, мережу загальноосвітніх навчальних закладів району на 2017/2018 навчальний рік""</t>
  </si>
  <si>
    <t>загальноосвітні школи  I - II ступеню</t>
  </si>
  <si>
    <t>кількість класів загальноосвітньої школи  I - II ступеню</t>
  </si>
  <si>
    <t>від "_____" ___________  _______р.   № ________</t>
  </si>
  <si>
    <t>Районна програма "Організація харчування учнів загальноосвітніх навчальних закладів на 2017-2019 роки" затверджена рішенням районної ради від 22.12.2017 р. №301</t>
  </si>
  <si>
    <t>Закон України  "Про Державний бюджет України" на 2018 рік.</t>
  </si>
  <si>
    <t>та  начальника фінансового управління</t>
  </si>
  <si>
    <t xml:space="preserve">кількість закладів :          </t>
  </si>
  <si>
    <t>кількість груп:</t>
  </si>
  <si>
    <t>кількість дітей</t>
  </si>
  <si>
    <t>середні витрати на 1 дитину</t>
  </si>
  <si>
    <t>Статути  закладів</t>
  </si>
  <si>
    <t>Статистична ф 85-К " Звіт  про діяльність дошкільного навчального закладу за 2017 рік"</t>
  </si>
  <si>
    <t>Завдання 1</t>
  </si>
  <si>
    <t>Завдання 2</t>
  </si>
  <si>
    <t>Забезпечити належний рівень дошкільної освіти дітей віком від 3 до 6 років</t>
  </si>
  <si>
    <t>Завдання 1: Забезпечити надання відповідних послуг денними загальноосвітніми навчальними закладами</t>
  </si>
  <si>
    <t xml:space="preserve"> Завдання 2:  Забезпечити належний рівень дошкільної освіти дітей віком від 3 до 6 років</t>
  </si>
  <si>
    <r>
      <t xml:space="preserve">0921 </t>
    </r>
    <r>
      <rPr>
        <b/>
        <i/>
        <sz val="14"/>
        <rFont val="Times New Roman"/>
        <family val="1"/>
      </rPr>
      <t xml:space="preserve">         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  </r>
  </si>
  <si>
    <t xml:space="preserve"> Відділ освіти, молоді та спорту Новомиргородської райдержадміністрації</t>
  </si>
  <si>
    <t>4. Обсяг бюджетних призначень / бюджетних асигнувань/</t>
  </si>
  <si>
    <t>Районна комплексна соціальна програма оздоровлення та відпочинку дітей Новомиргородського району на 2018-2020 роки затверджену рішенням Новомиргородської районної  ради від 22.12.2017 р. №294</t>
  </si>
  <si>
    <t>Бюджетний кодекс України (Закон від 08.07.2010 р. №2456-VI, зі змінами та доповненнями)</t>
  </si>
  <si>
    <t>Закон України "Про освіту" від 05.09.2017 р. №2145-VIII</t>
  </si>
  <si>
    <t>Закон України "Про загальну середню освіту" від 13.05.1999 р. № 651-XIV, зі змінами та доповненнями</t>
  </si>
  <si>
    <t>Наказ МФУ від 26.08.2014 р. № 836 "Про деякі питання  запровадження програмно - цільового методу складання та виконання місцевих бюджетів"</t>
  </si>
  <si>
    <t>Районна програма  "Вчитель" затверджена рішенням сесії районної ради від 18.12.2013 р. № 334 зі змінами.</t>
  </si>
  <si>
    <t xml:space="preserve">у редакції наказу начальника  відділу освіти, молоді </t>
  </si>
  <si>
    <t xml:space="preserve">та спорту Новомиргородської РДА та начальника фінансового </t>
  </si>
  <si>
    <t>управління Новомиргородської РДА</t>
  </si>
  <si>
    <t>від " ___" ____________    ______р. № ______</t>
  </si>
  <si>
    <t>№ 304 "Про районний бюджет  на 2018 рік"</t>
  </si>
  <si>
    <t>Рішення Новомиргородської районної ради від 22.12.17 р. № 304 "Про районний бюджет  на 2018 рік", від 23.02.2018 року № 327 "Про внесення змін до рішення районної ради від 22.12.2017 року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</si>
</sst>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00"/>
    <numFmt numFmtId="183" formatCode="#,##0.0"/>
    <numFmt numFmtId="184" formatCode="#,##0.000_ ;[Red]\-#,##0.000\ "/>
    <numFmt numFmtId="185" formatCode="0.00000"/>
    <numFmt numFmtId="186" formatCode="0.0%"/>
    <numFmt numFmtId="187" formatCode="#,##0.00000"/>
    <numFmt numFmtId="188" formatCode="#,##0.0000"/>
    <numFmt numFmtId="189" formatCode="#,##0.000000"/>
    <numFmt numFmtId="190" formatCode="0.0000"/>
    <numFmt numFmtId="191" formatCode="[$-FC19]d\ mmmm\ yyyy\ &quot;г.&quot;"/>
    <numFmt numFmtId="192" formatCode="#,##0.0000000"/>
    <numFmt numFmtId="193" formatCode="0.00000%"/>
    <numFmt numFmtId="194" formatCode="0.0000%"/>
    <numFmt numFmtId="195" formatCode="0.000%"/>
    <numFmt numFmtId="196" formatCode="#,##0.00000000"/>
    <numFmt numFmtId="197" formatCode="#,##0.000000000"/>
    <numFmt numFmtId="198" formatCode="_-* #,##0.000_р_._-;\-* #,##0.000_р_._-;_-* &quot;-&quot;??_р_._-;_-@_-"/>
    <numFmt numFmtId="199" formatCode="0.000000"/>
    <numFmt numFmtId="200" formatCode="0.0000000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-* #,##0.000\ _г_р_н_._-;\-* #,##0.000\ _г_р_н_._-;_-* &quot;-&quot;???\ _г_р_н_._-;_-@_-"/>
    <numFmt numFmtId="204" formatCode="_-* #,##0.00000\ _г_р_н_._-;\-* #,##0.00000\ _г_р_н_._-;_-* &quot;-&quot;?????\ _г_р_н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0"/>
      <color indexed="13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28" fillId="0" borderId="0" xfId="0" applyFont="1" applyFill="1" applyAlignment="1">
      <alignment horizontal="center" vertical="justify"/>
    </xf>
    <xf numFmtId="0" fontId="31" fillId="0" borderId="0" xfId="0" applyFont="1" applyFill="1" applyAlignment="1">
      <alignment/>
    </xf>
    <xf numFmtId="182" fontId="30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5" fontId="24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87" fontId="22" fillId="0" borderId="0" xfId="0" applyNumberFormat="1" applyFont="1" applyFill="1" applyAlignment="1">
      <alignment horizontal="center" vertical="center" wrapText="1"/>
    </xf>
    <xf numFmtId="185" fontId="32" fillId="24" borderId="0" xfId="0" applyNumberFormat="1" applyFont="1" applyFill="1" applyAlignment="1">
      <alignment horizontal="center" vertical="center" wrapText="1"/>
    </xf>
    <xf numFmtId="185" fontId="22" fillId="24" borderId="0" xfId="0" applyNumberFormat="1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182" fontId="22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2" fontId="36" fillId="0" borderId="0" xfId="58" applyNumberFormat="1" applyFont="1" applyFill="1" applyBorder="1" applyAlignment="1">
      <alignment vertical="center"/>
    </xf>
    <xf numFmtId="187" fontId="35" fillId="0" borderId="0" xfId="0" applyNumberFormat="1" applyFont="1" applyFill="1" applyBorder="1" applyAlignment="1">
      <alignment vertical="center"/>
    </xf>
    <xf numFmtId="187" fontId="33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/>
    </xf>
    <xf numFmtId="182" fontId="24" fillId="24" borderId="11" xfId="0" applyNumberFormat="1" applyFont="1" applyFill="1" applyBorder="1" applyAlignment="1">
      <alignment horizontal="center" vertical="center" wrapText="1"/>
    </xf>
    <xf numFmtId="182" fontId="33" fillId="24" borderId="11" xfId="0" applyNumberFormat="1" applyFont="1" applyFill="1" applyBorder="1" applyAlignment="1">
      <alignment horizontal="center" vertical="center"/>
    </xf>
    <xf numFmtId="182" fontId="39" fillId="24" borderId="11" xfId="0" applyNumberFormat="1" applyFont="1" applyFill="1" applyBorder="1" applyAlignment="1">
      <alignment horizontal="center" vertical="center"/>
    </xf>
    <xf numFmtId="182" fontId="39" fillId="24" borderId="11" xfId="0" applyNumberFormat="1" applyFont="1" applyFill="1" applyBorder="1" applyAlignment="1">
      <alignment horizontal="center" vertical="center" wrapText="1"/>
    </xf>
    <xf numFmtId="182" fontId="37" fillId="24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0" xfId="53" applyFont="1" applyFill="1" applyBorder="1" applyAlignment="1">
      <alignment horizontal="center" vertical="center"/>
      <protection/>
    </xf>
    <xf numFmtId="0" fontId="26" fillId="0" borderId="11" xfId="53" applyFont="1" applyFill="1" applyBorder="1" applyAlignment="1">
      <alignment horizontal="center" vertical="center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41" fillId="0" borderId="13" xfId="53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53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1" fillId="0" borderId="14" xfId="53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left" vertical="center" wrapText="1"/>
    </xf>
    <xf numFmtId="0" fontId="41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182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Alignment="1">
      <alignment vertical="center"/>
    </xf>
    <xf numFmtId="181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182" fontId="24" fillId="0" borderId="0" xfId="0" applyNumberFormat="1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26" fillId="0" borderId="11" xfId="53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2" fontId="24" fillId="0" borderId="11" xfId="0" applyNumberFormat="1" applyFont="1" applyFill="1" applyBorder="1" applyAlignment="1">
      <alignment horizontal="center" vertical="center"/>
    </xf>
    <xf numFmtId="182" fontId="24" fillId="0" borderId="11" xfId="0" applyNumberFormat="1" applyFont="1" applyFill="1" applyBorder="1" applyAlignment="1">
      <alignment horizontal="center" vertical="center" wrapText="1"/>
    </xf>
    <xf numFmtId="182" fontId="33" fillId="0" borderId="11" xfId="0" applyNumberFormat="1" applyFont="1" applyFill="1" applyBorder="1" applyAlignment="1">
      <alignment horizontal="center" vertical="center" wrapText="1"/>
    </xf>
    <xf numFmtId="181" fontId="24" fillId="0" borderId="11" xfId="0" applyNumberFormat="1" applyFont="1" applyFill="1" applyBorder="1" applyAlignment="1">
      <alignment horizontal="center" vertical="center"/>
    </xf>
    <xf numFmtId="0" fontId="23" fillId="0" borderId="14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185" fontId="32" fillId="0" borderId="0" xfId="0" applyNumberFormat="1" applyFont="1" applyFill="1" applyAlignment="1">
      <alignment horizontal="center" vertical="center" wrapText="1"/>
    </xf>
    <xf numFmtId="185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26" fillId="0" borderId="14" xfId="53" applyFont="1" applyFill="1" applyBorder="1" applyAlignment="1">
      <alignment horizontal="left" vertical="center" wrapText="1"/>
      <protection/>
    </xf>
    <xf numFmtId="0" fontId="26" fillId="0" borderId="16" xfId="53" applyFont="1" applyFill="1" applyBorder="1" applyAlignment="1">
      <alignment horizontal="left" vertical="center" wrapText="1"/>
      <protection/>
    </xf>
    <xf numFmtId="0" fontId="26" fillId="0" borderId="13" xfId="53" applyFont="1" applyFill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87" fontId="24" fillId="0" borderId="1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0" fontId="34" fillId="0" borderId="14" xfId="53" applyFont="1" applyFill="1" applyBorder="1" applyAlignment="1">
      <alignment vertical="center" wrapText="1"/>
      <protection/>
    </xf>
    <xf numFmtId="0" fontId="34" fillId="0" borderId="16" xfId="53" applyFont="1" applyFill="1" applyBorder="1" applyAlignment="1">
      <alignment vertical="center" wrapText="1"/>
      <protection/>
    </xf>
    <xf numFmtId="0" fontId="34" fillId="0" borderId="13" xfId="53" applyFont="1" applyFill="1" applyBorder="1" applyAlignment="1">
      <alignment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19" xfId="53" applyFont="1" applyFill="1" applyBorder="1" applyAlignment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49" fontId="27" fillId="0" borderId="15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82" fontId="24" fillId="0" borderId="11" xfId="0" applyNumberFormat="1" applyFont="1" applyFill="1" applyBorder="1" applyAlignment="1">
      <alignment horizontal="center" vertical="center"/>
    </xf>
    <xf numFmtId="4" fontId="24" fillId="25" borderId="14" xfId="0" applyNumberFormat="1" applyFont="1" applyFill="1" applyBorder="1" applyAlignment="1">
      <alignment horizontal="center" vertical="center"/>
    </xf>
    <xf numFmtId="4" fontId="24" fillId="25" borderId="13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4" fontId="47" fillId="0" borderId="14" xfId="0" applyNumberFormat="1" applyFont="1" applyFill="1" applyBorder="1" applyAlignment="1">
      <alignment horizontal="center" vertical="center"/>
    </xf>
    <xf numFmtId="4" fontId="47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/>
    </xf>
    <xf numFmtId="0" fontId="2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left"/>
    </xf>
    <xf numFmtId="0" fontId="33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vertical="center"/>
    </xf>
    <xf numFmtId="4" fontId="24" fillId="25" borderId="11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6" fillId="0" borderId="17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18" xfId="53" applyFont="1" applyFill="1" applyBorder="1" applyAlignment="1">
      <alignment horizontal="left" vertical="center" wrapText="1"/>
      <protection/>
    </xf>
    <xf numFmtId="0" fontId="30" fillId="0" borderId="0" xfId="0" applyFont="1" applyFill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204" fontId="22" fillId="0" borderId="15" xfId="61" applyNumberFormat="1" applyFont="1" applyFill="1" applyBorder="1" applyAlignment="1">
      <alignment horizontal="center"/>
    </xf>
    <xf numFmtId="204" fontId="30" fillId="0" borderId="15" xfId="61" applyNumberFormat="1" applyFont="1" applyFill="1" applyBorder="1" applyAlignment="1">
      <alignment horizontal="center"/>
    </xf>
    <xf numFmtId="187" fontId="24" fillId="0" borderId="11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7" fontId="3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83;&#1072;&#1085;&#1086;&#1074;&#1099;&#1081;%20&#1086;&#1090;&#1076;&#1077;&#1083;\&#1087;&#1088;&#1086;&#1077;&#1082;&#1090;&#1080;%20&#1073;&#1102;&#1076;&#1078;&#1077;&#1090;&#1072;\&#1055;&#1088;&#1086;&#1077;&#1082;&#1090;%202016\&#1055;&#1062;&#1052;%20070000%20&#1085;&#1072;%202016%20&#1088;&#1110;&#1082;\&#1041;&#1102;&#1076;&#1078;.&#1079;&#1072;&#1087;&#1080;&#1090;%20&#1085;&#1072;%202016%20&#1088;&#1110;&#1082;%20&#1087;&#1077;&#1088;&#1077;&#1074;.%20&#1044;.&#1060;%20&#1085;&#1072;%2027.01.16%20&#1088;\&#1054;&#1089;&#1074;_&#1090;&#1072;%20&#1073;&#1102;&#1076;.&#1079;&#1072;&#1087;&#1080;&#1090;\070201_101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 (п.1-5)"/>
      <sheetName val="2016-2 (п.5 5.1)"/>
      <sheetName val="2016-2(п.5,.5,2) "/>
      <sheetName val="2016-2 (п.5.5.3)"/>
      <sheetName val="2016-2(п.5,.5,4)"/>
      <sheetName val="п.6(6.1-6.2)"/>
      <sheetName val="п.7 (7.1, 7.2)"/>
      <sheetName val="п.8-п.9"/>
      <sheetName val="п.10(10.1-10.2)"/>
      <sheetName val="п.11.1"/>
      <sheetName val="п.12 (12.1, 12.2, 12.3)"/>
      <sheetName val="таб.12.5"/>
      <sheetName val="табл.13"/>
      <sheetName val="табл.14"/>
      <sheetName val="додатковий"/>
      <sheetName val="додат.спец.рах."/>
      <sheetName val="зміна результ1"/>
      <sheetName val="дод.бюджет (прогноз.роки)"/>
      <sheetName val="дод.спец.рах. (прогноз.роки)"/>
      <sheetName val="зміна результ2"/>
      <sheetName val="пояснення"/>
      <sheetName val="паспорт-070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view="pageBreakPreview" zoomScaleSheetLayoutView="100" zoomScalePageLayoutView="0" workbookViewId="0" topLeftCell="F63">
      <selection activeCell="K83" sqref="K83"/>
    </sheetView>
  </sheetViews>
  <sheetFormatPr defaultColWidth="9.00390625" defaultRowHeight="12.75"/>
  <cols>
    <col min="1" max="1" width="4.00390625" style="5" customWidth="1"/>
    <col min="2" max="2" width="5.00390625" style="5" customWidth="1"/>
    <col min="3" max="3" width="12.375" style="2" customWidth="1"/>
    <col min="4" max="5" width="10.75390625" style="2" customWidth="1"/>
    <col min="6" max="6" width="7.375" style="2" customWidth="1"/>
    <col min="7" max="7" width="9.25390625" style="2" customWidth="1"/>
    <col min="8" max="8" width="12.75390625" style="2" customWidth="1"/>
    <col min="9" max="9" width="10.00390625" style="2" customWidth="1"/>
    <col min="10" max="10" width="14.375" style="2" customWidth="1"/>
    <col min="11" max="11" width="36.25390625" style="2" customWidth="1"/>
    <col min="12" max="12" width="13.125" style="2" customWidth="1"/>
    <col min="13" max="13" width="39.375" style="2" customWidth="1"/>
    <col min="14" max="14" width="20.75390625" style="2" customWidth="1"/>
    <col min="15" max="15" width="14.625" style="2" customWidth="1"/>
    <col min="16" max="16" width="15.25390625" style="2" customWidth="1"/>
    <col min="17" max="17" width="13.625" style="2" customWidth="1"/>
    <col min="18" max="16384" width="9.125" style="2" customWidth="1"/>
  </cols>
  <sheetData>
    <row r="1" ht="15" customHeight="1" hidden="1">
      <c r="K1" s="1"/>
    </row>
    <row r="2" ht="12" customHeight="1" hidden="1">
      <c r="K2" s="3"/>
    </row>
    <row r="3" ht="12" customHeight="1" hidden="1">
      <c r="K3" s="3"/>
    </row>
    <row r="4" ht="6.75" customHeight="1">
      <c r="K4" s="3"/>
    </row>
    <row r="5" spans="11:13" ht="20.25" customHeight="1">
      <c r="K5" s="150" t="s">
        <v>0</v>
      </c>
      <c r="L5" s="150"/>
      <c r="M5" s="150"/>
    </row>
    <row r="6" spans="11:14" ht="15.75" customHeight="1">
      <c r="K6" s="167" t="s">
        <v>72</v>
      </c>
      <c r="L6" s="167"/>
      <c r="M6" s="167"/>
      <c r="N6" s="4"/>
    </row>
    <row r="7" spans="11:14" ht="15" customHeight="1">
      <c r="K7" s="167" t="s">
        <v>71</v>
      </c>
      <c r="L7" s="167"/>
      <c r="M7" s="167"/>
      <c r="N7" s="4"/>
    </row>
    <row r="8" spans="11:13" ht="15" customHeight="1">
      <c r="K8" s="167" t="s">
        <v>111</v>
      </c>
      <c r="L8" s="167"/>
      <c r="M8" s="167"/>
    </row>
    <row r="9" spans="11:13" ht="15" customHeight="1">
      <c r="K9" s="167" t="s">
        <v>70</v>
      </c>
      <c r="L9" s="167"/>
      <c r="M9" s="167"/>
    </row>
    <row r="10" spans="11:14" ht="15" customHeight="1">
      <c r="K10" s="207" t="s">
        <v>108</v>
      </c>
      <c r="L10" s="207"/>
      <c r="M10" s="207"/>
      <c r="N10" s="104"/>
    </row>
    <row r="11" spans="6:13" ht="15" customHeight="1">
      <c r="F11" s="2" t="s">
        <v>73</v>
      </c>
      <c r="J11" s="70"/>
      <c r="K11" s="104" t="s">
        <v>132</v>
      </c>
      <c r="L11" s="104"/>
      <c r="M11" s="104"/>
    </row>
    <row r="12" spans="10:14" ht="15" customHeight="1">
      <c r="J12" s="70"/>
      <c r="K12" s="124" t="s">
        <v>133</v>
      </c>
      <c r="L12" s="124"/>
      <c r="M12" s="124"/>
      <c r="N12" s="4"/>
    </row>
    <row r="13" spans="10:14" ht="15" customHeight="1">
      <c r="J13" s="70"/>
      <c r="K13" s="167" t="s">
        <v>134</v>
      </c>
      <c r="L13" s="167"/>
      <c r="M13" s="167"/>
      <c r="N13" s="104"/>
    </row>
    <row r="14" spans="10:14" ht="15" customHeight="1">
      <c r="J14" s="70"/>
      <c r="K14" s="104" t="s">
        <v>135</v>
      </c>
      <c r="L14" s="104"/>
      <c r="M14" s="104"/>
      <c r="N14" s="4"/>
    </row>
    <row r="15" ht="14.25" customHeight="1">
      <c r="N15" s="4"/>
    </row>
    <row r="16" spans="11:13" ht="15" customHeight="1" hidden="1">
      <c r="K16" s="4"/>
      <c r="L16" s="4"/>
      <c r="M16" s="4"/>
    </row>
    <row r="17" spans="11:14" ht="15" customHeight="1" hidden="1">
      <c r="K17" s="4"/>
      <c r="N17" s="104"/>
    </row>
    <row r="18" ht="15" customHeight="1" hidden="1">
      <c r="N18" s="104"/>
    </row>
    <row r="19" ht="15" customHeight="1" hidden="1">
      <c r="N19" s="104"/>
    </row>
    <row r="20" spans="11:14" ht="15.75" hidden="1">
      <c r="K20" s="4"/>
      <c r="N20" s="104"/>
    </row>
    <row r="21" ht="15.75" hidden="1">
      <c r="N21" s="104"/>
    </row>
    <row r="22" ht="15.75" hidden="1">
      <c r="N22" s="104"/>
    </row>
    <row r="23" ht="15.75" hidden="1"/>
    <row r="24" ht="15.75" hidden="1"/>
    <row r="25" ht="15.75" hidden="1"/>
    <row r="26" ht="15.75" hidden="1"/>
    <row r="27" ht="15.75" hidden="1"/>
    <row r="28" ht="15.75" hidden="1"/>
    <row r="29" spans="6:12" ht="11.25" customHeight="1">
      <c r="F29" s="192" t="s">
        <v>86</v>
      </c>
      <c r="G29" s="192"/>
      <c r="H29" s="192"/>
      <c r="I29" s="192"/>
      <c r="J29" s="192"/>
      <c r="K29" s="192"/>
      <c r="L29" s="192"/>
    </row>
    <row r="30" spans="6:13" ht="9" customHeight="1">
      <c r="F30" s="192"/>
      <c r="G30" s="192"/>
      <c r="H30" s="192"/>
      <c r="I30" s="192"/>
      <c r="J30" s="192"/>
      <c r="K30" s="192"/>
      <c r="L30" s="192"/>
      <c r="M30" s="17"/>
    </row>
    <row r="31" spans="4:13" ht="20.25" customHeight="1">
      <c r="D31" s="17" t="s">
        <v>73</v>
      </c>
      <c r="E31" s="192" t="s">
        <v>96</v>
      </c>
      <c r="F31" s="192"/>
      <c r="G31" s="192"/>
      <c r="H31" s="192"/>
      <c r="I31" s="192"/>
      <c r="J31" s="192"/>
      <c r="K31" s="192"/>
      <c r="L31" s="192"/>
      <c r="M31" s="17"/>
    </row>
    <row r="32" ht="15.75" customHeight="1">
      <c r="K32" s="6"/>
    </row>
    <row r="33" ht="12.75" customHeight="1" hidden="1"/>
    <row r="34" spans="1:13" ht="19.5">
      <c r="A34" s="7"/>
      <c r="B34" s="7"/>
      <c r="C34" s="166" t="s">
        <v>99</v>
      </c>
      <c r="D34" s="166"/>
      <c r="E34" s="197" t="s">
        <v>124</v>
      </c>
      <c r="F34" s="197"/>
      <c r="G34" s="197"/>
      <c r="H34" s="197"/>
      <c r="I34" s="197"/>
      <c r="J34" s="197"/>
      <c r="K34" s="197"/>
      <c r="L34" s="197"/>
      <c r="M34" s="197"/>
    </row>
    <row r="35" spans="1:13" ht="15.75">
      <c r="A35" s="8"/>
      <c r="B35" s="8"/>
      <c r="C35" s="9" t="s">
        <v>1</v>
      </c>
      <c r="F35" s="186" t="s">
        <v>2</v>
      </c>
      <c r="G35" s="186"/>
      <c r="H35" s="186"/>
      <c r="I35" s="186"/>
      <c r="J35" s="186"/>
      <c r="K35" s="186"/>
      <c r="L35" s="186"/>
      <c r="M35" s="186"/>
    </row>
    <row r="36" spans="1:13" ht="19.5">
      <c r="A36" s="7"/>
      <c r="B36" s="7"/>
      <c r="C36" s="166" t="s">
        <v>98</v>
      </c>
      <c r="D36" s="166"/>
      <c r="E36" s="197" t="s">
        <v>66</v>
      </c>
      <c r="F36" s="197"/>
      <c r="G36" s="197"/>
      <c r="H36" s="197"/>
      <c r="I36" s="197"/>
      <c r="J36" s="197"/>
      <c r="K36" s="197"/>
      <c r="L36" s="197"/>
      <c r="M36" s="197"/>
    </row>
    <row r="37" spans="1:13" ht="15.75">
      <c r="A37" s="8"/>
      <c r="B37" s="8"/>
      <c r="C37" s="9" t="s">
        <v>1</v>
      </c>
      <c r="F37" s="186" t="s">
        <v>3</v>
      </c>
      <c r="G37" s="186"/>
      <c r="H37" s="186"/>
      <c r="I37" s="186"/>
      <c r="J37" s="186"/>
      <c r="K37" s="186"/>
      <c r="L37" s="186"/>
      <c r="M37" s="186"/>
    </row>
    <row r="38" spans="1:14" ht="41.25" customHeight="1">
      <c r="A38" s="7"/>
      <c r="B38" s="7"/>
      <c r="C38" s="204" t="s">
        <v>97</v>
      </c>
      <c r="D38" s="204"/>
      <c r="E38" s="198" t="s">
        <v>123</v>
      </c>
      <c r="F38" s="199"/>
      <c r="G38" s="199"/>
      <c r="H38" s="199"/>
      <c r="I38" s="199"/>
      <c r="J38" s="199"/>
      <c r="K38" s="199"/>
      <c r="L38" s="199"/>
      <c r="M38" s="199"/>
      <c r="N38" s="10"/>
    </row>
    <row r="39" spans="1:13" ht="15.75">
      <c r="A39" s="8"/>
      <c r="B39" s="8"/>
      <c r="C39" s="9" t="s">
        <v>1</v>
      </c>
      <c r="E39" s="9" t="s">
        <v>5</v>
      </c>
      <c r="F39" s="186" t="s">
        <v>6</v>
      </c>
      <c r="G39" s="186"/>
      <c r="H39" s="186"/>
      <c r="I39" s="186"/>
      <c r="J39" s="186"/>
      <c r="K39" s="186"/>
      <c r="L39" s="186"/>
      <c r="M39" s="186"/>
    </row>
    <row r="40" spans="1:2" ht="3.75" customHeight="1">
      <c r="A40" s="8"/>
      <c r="B40" s="8"/>
    </row>
    <row r="41" spans="1:13" ht="53.25" customHeight="1">
      <c r="A41" s="11"/>
      <c r="B41" s="11"/>
      <c r="C41" s="215" t="s">
        <v>125</v>
      </c>
      <c r="D41" s="215"/>
      <c r="E41" s="215"/>
      <c r="F41" s="233">
        <f>F42+F43</f>
        <v>69434.64645</v>
      </c>
      <c r="G41" s="233"/>
      <c r="H41" s="233"/>
      <c r="I41" s="12" t="s">
        <v>67</v>
      </c>
      <c r="J41" s="13"/>
      <c r="K41" s="14"/>
      <c r="M41" s="15"/>
    </row>
    <row r="42" spans="1:13" ht="18.75">
      <c r="A42" s="7"/>
      <c r="B42" s="7"/>
      <c r="C42" s="2" t="s">
        <v>7</v>
      </c>
      <c r="F42" s="232">
        <f>67767.1+1049.84645</f>
        <v>68816.94645</v>
      </c>
      <c r="G42" s="232"/>
      <c r="H42" s="232"/>
      <c r="I42" s="12" t="s">
        <v>67</v>
      </c>
      <c r="J42" s="13"/>
      <c r="K42" s="16"/>
      <c r="M42" s="15"/>
    </row>
    <row r="43" spans="3:13" ht="15.75">
      <c r="C43" s="2" t="s">
        <v>8</v>
      </c>
      <c r="F43" s="232">
        <f>587.7+30</f>
        <v>617.7</v>
      </c>
      <c r="G43" s="232"/>
      <c r="H43" s="232"/>
      <c r="I43" s="12" t="s">
        <v>67</v>
      </c>
      <c r="J43" s="14"/>
      <c r="K43" s="14"/>
      <c r="M43" s="15"/>
    </row>
    <row r="44" spans="9:11" ht="6" customHeight="1">
      <c r="I44" s="4"/>
      <c r="J44" s="4"/>
      <c r="K44" s="4"/>
    </row>
    <row r="45" ht="15.75" hidden="1"/>
    <row r="46" spans="1:3" ht="18.75">
      <c r="A46" s="7"/>
      <c r="B46" s="7"/>
      <c r="C46" s="17" t="s">
        <v>78</v>
      </c>
    </row>
    <row r="47" spans="3:14" ht="15" customHeight="1">
      <c r="C47" s="18" t="s">
        <v>9</v>
      </c>
      <c r="D47" s="19"/>
      <c r="E47" s="19"/>
      <c r="F47" s="19"/>
      <c r="G47" s="19"/>
      <c r="H47" s="19"/>
      <c r="I47" s="19"/>
      <c r="J47" s="20"/>
      <c r="K47" s="20"/>
      <c r="L47" s="20"/>
      <c r="M47" s="20"/>
      <c r="N47" s="20"/>
    </row>
    <row r="48" spans="3:14" ht="15" customHeight="1">
      <c r="C48" s="21" t="s">
        <v>127</v>
      </c>
      <c r="D48" s="19"/>
      <c r="E48" s="19"/>
      <c r="F48" s="19"/>
      <c r="G48" s="19"/>
      <c r="H48" s="19"/>
      <c r="I48" s="19"/>
      <c r="J48" s="20"/>
      <c r="K48" s="20"/>
      <c r="L48" s="20"/>
      <c r="M48" s="20"/>
      <c r="N48" s="20"/>
    </row>
    <row r="49" spans="3:14" ht="15" customHeight="1">
      <c r="C49" s="18" t="s">
        <v>110</v>
      </c>
      <c r="D49" s="19"/>
      <c r="E49" s="19"/>
      <c r="F49" s="19"/>
      <c r="G49" s="19"/>
      <c r="H49" s="19"/>
      <c r="I49" s="19"/>
      <c r="J49" s="20"/>
      <c r="K49" s="20"/>
      <c r="L49" s="20"/>
      <c r="M49" s="20"/>
      <c r="N49" s="20"/>
    </row>
    <row r="50" spans="3:14" ht="15" customHeight="1">
      <c r="C50" s="18" t="s">
        <v>128</v>
      </c>
      <c r="D50" s="19"/>
      <c r="E50" s="19"/>
      <c r="F50" s="19"/>
      <c r="G50" s="19"/>
      <c r="H50" s="19"/>
      <c r="I50" s="19"/>
      <c r="J50" s="20"/>
      <c r="K50" s="20"/>
      <c r="L50" s="20"/>
      <c r="M50" s="20"/>
      <c r="N50" s="20"/>
    </row>
    <row r="51" spans="3:14" ht="15" customHeight="1">
      <c r="C51" s="18" t="s">
        <v>129</v>
      </c>
      <c r="D51" s="19"/>
      <c r="E51" s="19"/>
      <c r="F51" s="19"/>
      <c r="G51" s="19"/>
      <c r="H51" s="19"/>
      <c r="I51" s="19"/>
      <c r="J51" s="20"/>
      <c r="K51" s="20"/>
      <c r="L51" s="20"/>
      <c r="M51" s="20"/>
      <c r="N51" s="20"/>
    </row>
    <row r="52" spans="3:14" ht="16.5" customHeight="1">
      <c r="C52" s="206" t="s">
        <v>130</v>
      </c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"/>
    </row>
    <row r="53" spans="3:14" ht="17.25" customHeight="1">
      <c r="C53" s="22" t="s">
        <v>137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3:14" ht="16.5" customHeight="1">
      <c r="C54" s="22" t="s">
        <v>136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3:14" ht="29.25" customHeight="1">
      <c r="C55" s="217" t="s">
        <v>126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3"/>
    </row>
    <row r="56" spans="3:14" ht="17.25" customHeight="1">
      <c r="C56" s="169" t="s">
        <v>131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24"/>
    </row>
    <row r="57" spans="3:14" ht="17.25" customHeight="1">
      <c r="C57" s="169" t="s">
        <v>100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24"/>
    </row>
    <row r="58" spans="3:14" ht="17.25" customHeight="1">
      <c r="C58" s="169" t="s">
        <v>101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24"/>
    </row>
    <row r="59" spans="3:13" ht="14.25" customHeight="1">
      <c r="C59" s="170" t="s">
        <v>109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3:9" ht="12.75" customHeight="1">
      <c r="C60" s="22"/>
      <c r="D60" s="22"/>
      <c r="E60" s="22"/>
      <c r="F60" s="22"/>
      <c r="G60" s="22"/>
      <c r="H60" s="22"/>
      <c r="I60" s="22"/>
    </row>
    <row r="61" spans="1:3" ht="28.5" customHeight="1">
      <c r="A61" s="7"/>
      <c r="B61" s="7"/>
      <c r="C61" s="17" t="s">
        <v>79</v>
      </c>
    </row>
    <row r="62" ht="8.25" customHeight="1" hidden="1"/>
    <row r="63" spans="3:13" ht="18.75">
      <c r="C63" s="25" t="s">
        <v>10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2.25" customHeight="1"/>
    <row r="65" ht="15.75" hidden="1"/>
    <row r="66" spans="1:3" ht="18.75">
      <c r="A66" s="7"/>
      <c r="B66" s="7"/>
      <c r="C66" s="17" t="s">
        <v>82</v>
      </c>
    </row>
    <row r="67" spans="1:3" ht="9" customHeight="1">
      <c r="A67" s="7"/>
      <c r="B67" s="7"/>
      <c r="C67" s="17"/>
    </row>
    <row r="68" spans="3:13" s="26" customFormat="1" ht="12.75">
      <c r="C68" s="27" t="s">
        <v>11</v>
      </c>
      <c r="D68" s="205" t="s">
        <v>12</v>
      </c>
      <c r="E68" s="205"/>
      <c r="F68" s="205" t="s">
        <v>13</v>
      </c>
      <c r="G68" s="205"/>
      <c r="H68" s="205" t="s">
        <v>14</v>
      </c>
      <c r="I68" s="205"/>
      <c r="J68" s="205"/>
      <c r="K68" s="205"/>
      <c r="L68" s="205"/>
      <c r="M68" s="205"/>
    </row>
    <row r="69" spans="3:13" ht="14.25" customHeight="1">
      <c r="C69" s="28" t="s">
        <v>15</v>
      </c>
      <c r="D69" s="168" t="s">
        <v>15</v>
      </c>
      <c r="E69" s="168"/>
      <c r="F69" s="168" t="s">
        <v>15</v>
      </c>
      <c r="G69" s="168"/>
      <c r="H69" s="168" t="s">
        <v>15</v>
      </c>
      <c r="I69" s="168"/>
      <c r="J69" s="168"/>
      <c r="K69" s="168"/>
      <c r="L69" s="168"/>
      <c r="M69" s="168"/>
    </row>
    <row r="70" ht="12.75" customHeight="1"/>
    <row r="71" ht="15.75" hidden="1"/>
    <row r="72" spans="1:3" ht="19.5" customHeight="1">
      <c r="A72" s="7"/>
      <c r="B72" s="7"/>
      <c r="C72" s="17" t="s">
        <v>80</v>
      </c>
    </row>
    <row r="73" spans="9:13" ht="12" customHeight="1">
      <c r="I73" s="29"/>
      <c r="M73" s="30" t="s">
        <v>69</v>
      </c>
    </row>
    <row r="74" spans="1:13" ht="25.5" customHeight="1">
      <c r="A74" s="31"/>
      <c r="B74" s="32" t="s">
        <v>11</v>
      </c>
      <c r="C74" s="33" t="s">
        <v>12</v>
      </c>
      <c r="D74" s="33" t="s">
        <v>13</v>
      </c>
      <c r="E74" s="195" t="s">
        <v>16</v>
      </c>
      <c r="F74" s="195"/>
      <c r="G74" s="195"/>
      <c r="H74" s="195"/>
      <c r="I74" s="195"/>
      <c r="J74" s="195"/>
      <c r="K74" s="34" t="s">
        <v>17</v>
      </c>
      <c r="L74" s="34" t="s">
        <v>18</v>
      </c>
      <c r="M74" s="34" t="s">
        <v>19</v>
      </c>
    </row>
    <row r="75" spans="1:13" s="40" customFormat="1" ht="14.25" customHeight="1">
      <c r="A75" s="35"/>
      <c r="B75" s="36">
        <v>1</v>
      </c>
      <c r="C75" s="36">
        <v>2</v>
      </c>
      <c r="D75" s="36">
        <v>3</v>
      </c>
      <c r="E75" s="196">
        <v>4</v>
      </c>
      <c r="F75" s="196"/>
      <c r="G75" s="196"/>
      <c r="H75" s="196"/>
      <c r="I75" s="196"/>
      <c r="J75" s="196"/>
      <c r="K75" s="37">
        <v>5</v>
      </c>
      <c r="L75" s="38">
        <v>6</v>
      </c>
      <c r="M75" s="39">
        <v>7</v>
      </c>
    </row>
    <row r="76" spans="1:13" s="40" customFormat="1" ht="14.25" customHeight="1">
      <c r="A76" s="35"/>
      <c r="B76" s="36">
        <v>1</v>
      </c>
      <c r="C76" s="43" t="s">
        <v>104</v>
      </c>
      <c r="D76" s="101" t="s">
        <v>4</v>
      </c>
      <c r="E76" s="125" t="s">
        <v>118</v>
      </c>
      <c r="F76" s="126"/>
      <c r="G76" s="126"/>
      <c r="H76" s="126"/>
      <c r="I76" s="126"/>
      <c r="J76" s="127"/>
      <c r="K76" s="37"/>
      <c r="L76" s="38"/>
      <c r="M76" s="39"/>
    </row>
    <row r="77" spans="1:13" s="44" customFormat="1" ht="29.25" customHeight="1">
      <c r="A77" s="41"/>
      <c r="B77" s="32"/>
      <c r="C77" s="43"/>
      <c r="D77" s="101"/>
      <c r="E77" s="154" t="s">
        <v>20</v>
      </c>
      <c r="F77" s="155"/>
      <c r="G77" s="155"/>
      <c r="H77" s="155"/>
      <c r="I77" s="155"/>
      <c r="J77" s="156"/>
      <c r="K77" s="234">
        <f>66432.12+1049.84645-3</f>
        <v>67478.96644999999</v>
      </c>
      <c r="L77" s="235">
        <v>607.7</v>
      </c>
      <c r="M77" s="235">
        <f>K77+L77</f>
        <v>68086.66644999999</v>
      </c>
    </row>
    <row r="78" spans="1:14" s="44" customFormat="1" ht="33" customHeight="1" hidden="1">
      <c r="A78" s="41"/>
      <c r="B78" s="32">
        <v>2</v>
      </c>
      <c r="C78" s="42">
        <v>1011020</v>
      </c>
      <c r="D78" s="43" t="s">
        <v>4</v>
      </c>
      <c r="E78" s="163" t="s">
        <v>21</v>
      </c>
      <c r="F78" s="163"/>
      <c r="G78" s="163"/>
      <c r="H78" s="163"/>
      <c r="I78" s="163"/>
      <c r="J78" s="163"/>
      <c r="K78" s="103"/>
      <c r="L78" s="235"/>
      <c r="M78" s="236"/>
      <c r="N78" s="46"/>
    </row>
    <row r="79" spans="1:14" s="44" customFormat="1" ht="15.75" customHeight="1" hidden="1">
      <c r="A79" s="41"/>
      <c r="B79" s="32">
        <v>3</v>
      </c>
      <c r="C79" s="100">
        <v>1011020</v>
      </c>
      <c r="D79" s="101" t="s">
        <v>4</v>
      </c>
      <c r="E79" s="163" t="s">
        <v>22</v>
      </c>
      <c r="F79" s="163"/>
      <c r="G79" s="163"/>
      <c r="H79" s="163"/>
      <c r="I79" s="163"/>
      <c r="J79" s="163"/>
      <c r="K79" s="103"/>
      <c r="L79" s="235"/>
      <c r="M79" s="236"/>
      <c r="N79" s="99"/>
    </row>
    <row r="80" spans="1:14" s="44" customFormat="1" ht="30" customHeight="1" hidden="1">
      <c r="A80" s="41"/>
      <c r="B80" s="32">
        <v>4</v>
      </c>
      <c r="C80" s="100">
        <v>1011020</v>
      </c>
      <c r="D80" s="101" t="s">
        <v>4</v>
      </c>
      <c r="E80" s="163" t="s">
        <v>23</v>
      </c>
      <c r="F80" s="163"/>
      <c r="G80" s="163"/>
      <c r="H80" s="163"/>
      <c r="I80" s="163"/>
      <c r="J80" s="163"/>
      <c r="K80" s="103"/>
      <c r="L80" s="235"/>
      <c r="M80" s="236"/>
      <c r="N80" s="99"/>
    </row>
    <row r="81" spans="1:15" s="49" customFormat="1" ht="15.75" customHeight="1" hidden="1">
      <c r="A81" s="41"/>
      <c r="B81" s="32">
        <v>5</v>
      </c>
      <c r="C81" s="42">
        <v>1011020</v>
      </c>
      <c r="D81" s="43" t="s">
        <v>4</v>
      </c>
      <c r="E81" s="163" t="s">
        <v>24</v>
      </c>
      <c r="F81" s="163"/>
      <c r="G81" s="163"/>
      <c r="H81" s="163"/>
      <c r="I81" s="163"/>
      <c r="J81" s="163"/>
      <c r="K81" s="103">
        <f>'[1]п.6(6.1-6.2)'!L18</f>
        <v>0</v>
      </c>
      <c r="L81" s="235">
        <f>'[1]п.6(6.1-6.2)'!M18</f>
        <v>0</v>
      </c>
      <c r="M81" s="236">
        <f>K81+L81</f>
        <v>0</v>
      </c>
      <c r="N81" s="47"/>
      <c r="O81" s="48"/>
    </row>
    <row r="82" spans="1:16" s="49" customFormat="1" ht="15.75" customHeight="1">
      <c r="A82" s="41"/>
      <c r="B82" s="32">
        <v>2</v>
      </c>
      <c r="C82" s="43" t="s">
        <v>104</v>
      </c>
      <c r="D82" s="101" t="s">
        <v>4</v>
      </c>
      <c r="E82" s="125" t="s">
        <v>119</v>
      </c>
      <c r="F82" s="126"/>
      <c r="G82" s="126"/>
      <c r="H82" s="126"/>
      <c r="I82" s="126"/>
      <c r="J82" s="127"/>
      <c r="K82" s="103"/>
      <c r="L82" s="235"/>
      <c r="M82" s="236"/>
      <c r="N82" s="122"/>
      <c r="O82" s="123"/>
      <c r="P82" s="44"/>
    </row>
    <row r="83" spans="1:16" s="49" customFormat="1" ht="33.75" customHeight="1">
      <c r="A83" s="41"/>
      <c r="B83" s="32"/>
      <c r="C83" s="43"/>
      <c r="D83" s="101"/>
      <c r="E83" s="125" t="s">
        <v>120</v>
      </c>
      <c r="F83" s="126"/>
      <c r="G83" s="126"/>
      <c r="H83" s="126"/>
      <c r="I83" s="126"/>
      <c r="J83" s="127"/>
      <c r="K83" s="234">
        <f>1334.98+3</f>
        <v>1337.98</v>
      </c>
      <c r="L83" s="235">
        <v>10</v>
      </c>
      <c r="M83" s="235">
        <f>K83+L83</f>
        <v>1347.98</v>
      </c>
      <c r="N83" s="122"/>
      <c r="O83" s="123"/>
      <c r="P83" s="44"/>
    </row>
    <row r="84" spans="1:16" s="44" customFormat="1" ht="20.25" customHeight="1">
      <c r="A84" s="41"/>
      <c r="B84" s="32"/>
      <c r="C84" s="50"/>
      <c r="D84" s="50"/>
      <c r="E84" s="216" t="s">
        <v>25</v>
      </c>
      <c r="F84" s="216"/>
      <c r="G84" s="216"/>
      <c r="H84" s="216"/>
      <c r="I84" s="216"/>
      <c r="J84" s="216"/>
      <c r="K84" s="237">
        <f>K77+K83</f>
        <v>68816.94644999999</v>
      </c>
      <c r="L84" s="236">
        <f>SUM(L77:L83)</f>
        <v>617.7</v>
      </c>
      <c r="M84" s="236">
        <f>M77+M83</f>
        <v>69434.64644999999</v>
      </c>
      <c r="N84" s="52"/>
      <c r="O84" s="105"/>
      <c r="P84" s="105"/>
    </row>
    <row r="85" spans="3:13" ht="5.25" customHeight="1">
      <c r="C85" s="4"/>
      <c r="D85" s="4"/>
      <c r="E85" s="4"/>
      <c r="F85" s="4"/>
      <c r="G85" s="4"/>
      <c r="H85" s="53">
        <v>155141.99925</v>
      </c>
      <c r="I85" s="54">
        <v>7390.30998</v>
      </c>
      <c r="J85" s="55"/>
      <c r="K85" s="56"/>
      <c r="L85" s="56"/>
      <c r="M85" s="57"/>
    </row>
    <row r="86" spans="1:15" s="58" customFormat="1" ht="22.5" customHeight="1">
      <c r="A86" s="7"/>
      <c r="B86" s="7" t="s">
        <v>73</v>
      </c>
      <c r="C86" s="17" t="s">
        <v>81</v>
      </c>
      <c r="O86" s="102"/>
    </row>
    <row r="87" spans="1:13" s="58" customFormat="1" ht="12.75" customHeight="1">
      <c r="A87" s="5"/>
      <c r="B87" s="5"/>
      <c r="C87" s="17"/>
      <c r="D87" s="59"/>
      <c r="E87" s="59"/>
      <c r="F87" s="59"/>
      <c r="G87" s="59"/>
      <c r="H87" s="59"/>
      <c r="I87" s="59"/>
      <c r="J87" s="59"/>
      <c r="K87" s="59"/>
      <c r="L87" s="59"/>
      <c r="M87" s="30" t="s">
        <v>69</v>
      </c>
    </row>
    <row r="88" spans="1:13" ht="26.25" customHeight="1">
      <c r="A88" s="60"/>
      <c r="B88" s="60"/>
      <c r="C88" s="200" t="s">
        <v>26</v>
      </c>
      <c r="D88" s="200"/>
      <c r="E88" s="200"/>
      <c r="F88" s="200"/>
      <c r="G88" s="200"/>
      <c r="H88" s="200"/>
      <c r="I88" s="171" t="s">
        <v>12</v>
      </c>
      <c r="J88" s="172"/>
      <c r="K88" s="34" t="s">
        <v>17</v>
      </c>
      <c r="L88" s="34" t="s">
        <v>18</v>
      </c>
      <c r="M88" s="34" t="s">
        <v>19</v>
      </c>
    </row>
    <row r="89" spans="1:13" ht="12" customHeight="1">
      <c r="A89" s="62"/>
      <c r="B89" s="62"/>
      <c r="C89" s="132">
        <v>1</v>
      </c>
      <c r="D89" s="133"/>
      <c r="E89" s="133"/>
      <c r="F89" s="133"/>
      <c r="G89" s="133"/>
      <c r="H89" s="134"/>
      <c r="I89" s="193">
        <v>2</v>
      </c>
      <c r="J89" s="194"/>
      <c r="K89" s="64">
        <v>3</v>
      </c>
      <c r="L89" s="38">
        <v>4</v>
      </c>
      <c r="M89" s="39">
        <v>5</v>
      </c>
    </row>
    <row r="90" spans="1:14" ht="30.75" customHeight="1" hidden="1">
      <c r="A90" s="62"/>
      <c r="B90" s="62"/>
      <c r="C90" s="201" t="s">
        <v>27</v>
      </c>
      <c r="D90" s="202"/>
      <c r="E90" s="202"/>
      <c r="F90" s="202"/>
      <c r="G90" s="203"/>
      <c r="H90" s="65"/>
      <c r="I90" s="65"/>
      <c r="J90" s="66">
        <f>H90+I90</f>
        <v>0</v>
      </c>
      <c r="K90" s="67"/>
      <c r="L90" s="68"/>
      <c r="M90" s="69">
        <f aca="true" t="shared" si="0" ref="M90:M95">K90+L90</f>
        <v>0</v>
      </c>
      <c r="N90" s="70"/>
    </row>
    <row r="91" spans="1:14" ht="33.75" customHeight="1">
      <c r="A91" s="62"/>
      <c r="B91" s="62"/>
      <c r="C91" s="136" t="s">
        <v>103</v>
      </c>
      <c r="D91" s="137"/>
      <c r="E91" s="137"/>
      <c r="F91" s="137"/>
      <c r="G91" s="137"/>
      <c r="H91" s="138"/>
      <c r="I91" s="139" t="s">
        <v>104</v>
      </c>
      <c r="J91" s="140"/>
      <c r="K91" s="115">
        <f>280+12.6</f>
        <v>292.6</v>
      </c>
      <c r="L91" s="116">
        <v>0</v>
      </c>
      <c r="M91" s="117">
        <f t="shared" si="0"/>
        <v>292.6</v>
      </c>
      <c r="N91" s="15"/>
    </row>
    <row r="92" spans="1:14" ht="33.75" customHeight="1">
      <c r="A92" s="62"/>
      <c r="B92" s="62"/>
      <c r="C92" s="136" t="s">
        <v>88</v>
      </c>
      <c r="D92" s="137"/>
      <c r="E92" s="137"/>
      <c r="F92" s="137"/>
      <c r="G92" s="137"/>
      <c r="H92" s="138"/>
      <c r="I92" s="139" t="s">
        <v>104</v>
      </c>
      <c r="J92" s="140"/>
      <c r="K92" s="115">
        <v>10</v>
      </c>
      <c r="L92" s="116">
        <v>0</v>
      </c>
      <c r="M92" s="117">
        <f t="shared" si="0"/>
        <v>10</v>
      </c>
      <c r="N92" s="15"/>
    </row>
    <row r="93" spans="1:14" ht="33.75" customHeight="1">
      <c r="A93" s="62"/>
      <c r="B93" s="62"/>
      <c r="C93" s="136" t="s">
        <v>100</v>
      </c>
      <c r="D93" s="137"/>
      <c r="E93" s="137"/>
      <c r="F93" s="137"/>
      <c r="G93" s="137"/>
      <c r="H93" s="138"/>
      <c r="I93" s="139" t="s">
        <v>104</v>
      </c>
      <c r="J93" s="140"/>
      <c r="K93" s="115">
        <v>0</v>
      </c>
      <c r="L93" s="116">
        <v>530</v>
      </c>
      <c r="M93" s="117">
        <f t="shared" si="0"/>
        <v>530</v>
      </c>
      <c r="N93" s="15"/>
    </row>
    <row r="94" spans="1:14" ht="33.75" customHeight="1">
      <c r="A94" s="62"/>
      <c r="B94" s="62"/>
      <c r="C94" s="136" t="s">
        <v>109</v>
      </c>
      <c r="D94" s="137"/>
      <c r="E94" s="137"/>
      <c r="F94" s="137"/>
      <c r="G94" s="137"/>
      <c r="H94" s="138"/>
      <c r="I94" s="139" t="s">
        <v>104</v>
      </c>
      <c r="J94" s="140"/>
      <c r="K94" s="115">
        <v>2157</v>
      </c>
      <c r="L94" s="116">
        <v>0</v>
      </c>
      <c r="M94" s="117">
        <f t="shared" si="0"/>
        <v>2157</v>
      </c>
      <c r="N94" s="15"/>
    </row>
    <row r="95" spans="1:13" ht="36" customHeight="1">
      <c r="A95" s="71"/>
      <c r="B95" s="71"/>
      <c r="C95" s="136" t="s">
        <v>68</v>
      </c>
      <c r="D95" s="137"/>
      <c r="E95" s="137"/>
      <c r="F95" s="137"/>
      <c r="G95" s="137"/>
      <c r="H95" s="138"/>
      <c r="I95" s="139" t="s">
        <v>104</v>
      </c>
      <c r="J95" s="140"/>
      <c r="K95" s="118">
        <v>90</v>
      </c>
      <c r="L95" s="118">
        <v>0</v>
      </c>
      <c r="M95" s="117">
        <f t="shared" si="0"/>
        <v>90</v>
      </c>
    </row>
    <row r="96" spans="1:13" ht="18.75">
      <c r="A96" s="8"/>
      <c r="B96" s="8" t="s">
        <v>73</v>
      </c>
      <c r="C96" s="17" t="s">
        <v>83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4:13" ht="0.75" customHeight="1"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31.5" customHeight="1">
      <c r="A98" s="72"/>
      <c r="B98" s="61" t="s">
        <v>11</v>
      </c>
      <c r="C98" s="61" t="s">
        <v>12</v>
      </c>
      <c r="D98" s="209" t="s">
        <v>28</v>
      </c>
      <c r="E98" s="210"/>
      <c r="F98" s="210"/>
      <c r="G98" s="210"/>
      <c r="H98" s="211"/>
      <c r="I98" s="61" t="s">
        <v>29</v>
      </c>
      <c r="J98" s="200" t="s">
        <v>30</v>
      </c>
      <c r="K98" s="200"/>
      <c r="L98" s="200" t="s">
        <v>31</v>
      </c>
      <c r="M98" s="200"/>
    </row>
    <row r="99" spans="1:13" s="3" customFormat="1" ht="11.25" customHeight="1">
      <c r="A99" s="73"/>
      <c r="B99" s="36">
        <v>1</v>
      </c>
      <c r="C99" s="36">
        <v>2</v>
      </c>
      <c r="D99" s="132">
        <v>3</v>
      </c>
      <c r="E99" s="133"/>
      <c r="F99" s="133"/>
      <c r="G99" s="133"/>
      <c r="H99" s="134"/>
      <c r="I99" s="63">
        <v>4</v>
      </c>
      <c r="J99" s="196">
        <v>5</v>
      </c>
      <c r="K99" s="196"/>
      <c r="L99" s="196">
        <v>6</v>
      </c>
      <c r="M99" s="196"/>
    </row>
    <row r="100" spans="1:13" ht="18" customHeight="1">
      <c r="A100" s="62"/>
      <c r="B100" s="120">
        <v>1</v>
      </c>
      <c r="C100" s="43" t="s">
        <v>104</v>
      </c>
      <c r="D100" s="218" t="s">
        <v>121</v>
      </c>
      <c r="E100" s="219"/>
      <c r="F100" s="219"/>
      <c r="G100" s="219"/>
      <c r="H100" s="219"/>
      <c r="I100" s="219"/>
      <c r="J100" s="219"/>
      <c r="K100" s="219"/>
      <c r="L100" s="219"/>
      <c r="M100" s="219"/>
    </row>
    <row r="101" spans="1:13" ht="15" customHeight="1">
      <c r="A101" s="71"/>
      <c r="B101" s="121">
        <v>1</v>
      </c>
      <c r="C101" s="109" t="s">
        <v>73</v>
      </c>
      <c r="D101" s="147" t="s">
        <v>32</v>
      </c>
      <c r="E101" s="148"/>
      <c r="F101" s="148"/>
      <c r="G101" s="148"/>
      <c r="H101" s="149"/>
      <c r="I101" s="28"/>
      <c r="J101" s="135"/>
      <c r="K101" s="135"/>
      <c r="L101" s="135"/>
      <c r="M101" s="135"/>
    </row>
    <row r="102" spans="1:13" ht="12.75" customHeight="1">
      <c r="A102" s="75"/>
      <c r="B102" s="76">
        <v>1</v>
      </c>
      <c r="C102" s="108"/>
      <c r="D102" s="212" t="s">
        <v>33</v>
      </c>
      <c r="E102" s="213"/>
      <c r="F102" s="213"/>
      <c r="G102" s="213"/>
      <c r="H102" s="214"/>
      <c r="I102" s="77" t="s">
        <v>34</v>
      </c>
      <c r="J102" s="157" t="s">
        <v>105</v>
      </c>
      <c r="K102" s="158"/>
      <c r="L102" s="151">
        <v>14</v>
      </c>
      <c r="M102" s="151"/>
    </row>
    <row r="103" spans="1:13" ht="12.75" customHeight="1">
      <c r="A103" s="75"/>
      <c r="B103" s="76"/>
      <c r="C103" s="108"/>
      <c r="D103" s="131" t="s">
        <v>106</v>
      </c>
      <c r="E103" s="131"/>
      <c r="F103" s="131"/>
      <c r="G103" s="131"/>
      <c r="H103" s="131"/>
      <c r="I103" s="78" t="s">
        <v>34</v>
      </c>
      <c r="J103" s="159"/>
      <c r="K103" s="160"/>
      <c r="L103" s="152">
        <v>2</v>
      </c>
      <c r="M103" s="153"/>
    </row>
    <row r="104" spans="1:13" ht="12" customHeight="1">
      <c r="A104" s="75"/>
      <c r="B104" s="76"/>
      <c r="C104" s="108"/>
      <c r="D104" s="131" t="s">
        <v>35</v>
      </c>
      <c r="E104" s="131"/>
      <c r="F104" s="131"/>
      <c r="G104" s="131"/>
      <c r="H104" s="131"/>
      <c r="I104" s="78" t="s">
        <v>34</v>
      </c>
      <c r="J104" s="159"/>
      <c r="K104" s="160"/>
      <c r="L104" s="152">
        <v>11</v>
      </c>
      <c r="M104" s="153"/>
    </row>
    <row r="105" spans="1:13" ht="10.5" customHeight="1">
      <c r="A105" s="75"/>
      <c r="B105" s="76"/>
      <c r="C105" s="108"/>
      <c r="D105" s="128" t="s">
        <v>76</v>
      </c>
      <c r="E105" s="129"/>
      <c r="F105" s="129"/>
      <c r="G105" s="129"/>
      <c r="H105" s="130"/>
      <c r="I105" s="78" t="s">
        <v>34</v>
      </c>
      <c r="J105" s="161"/>
      <c r="K105" s="162"/>
      <c r="L105" s="152">
        <v>1</v>
      </c>
      <c r="M105" s="153"/>
    </row>
    <row r="106" spans="1:13" ht="11.25" customHeight="1">
      <c r="A106" s="75"/>
      <c r="B106" s="76">
        <v>2</v>
      </c>
      <c r="C106" s="108"/>
      <c r="D106" s="131" t="s">
        <v>36</v>
      </c>
      <c r="E106" s="131"/>
      <c r="F106" s="131"/>
      <c r="G106" s="131"/>
      <c r="H106" s="131"/>
      <c r="I106" s="78" t="s">
        <v>34</v>
      </c>
      <c r="J106" s="157" t="s">
        <v>105</v>
      </c>
      <c r="K106" s="158"/>
      <c r="L106" s="151">
        <v>187</v>
      </c>
      <c r="M106" s="151"/>
    </row>
    <row r="107" spans="1:13" ht="12" customHeight="1">
      <c r="A107" s="75"/>
      <c r="B107" s="76"/>
      <c r="C107" s="108"/>
      <c r="D107" s="131" t="s">
        <v>107</v>
      </c>
      <c r="E107" s="131"/>
      <c r="F107" s="131"/>
      <c r="G107" s="131"/>
      <c r="H107" s="131"/>
      <c r="I107" s="78" t="s">
        <v>34</v>
      </c>
      <c r="J107" s="159"/>
      <c r="K107" s="160"/>
      <c r="L107" s="152">
        <v>32</v>
      </c>
      <c r="M107" s="153"/>
    </row>
    <row r="108" spans="1:13" ht="11.25" customHeight="1">
      <c r="A108" s="75"/>
      <c r="B108" s="76"/>
      <c r="C108" s="108"/>
      <c r="D108" s="131" t="s">
        <v>37</v>
      </c>
      <c r="E108" s="131"/>
      <c r="F108" s="131"/>
      <c r="G108" s="131"/>
      <c r="H108" s="131"/>
      <c r="I108" s="78" t="s">
        <v>34</v>
      </c>
      <c r="J108" s="159"/>
      <c r="K108" s="160"/>
      <c r="L108" s="152">
        <v>143</v>
      </c>
      <c r="M108" s="153"/>
    </row>
    <row r="109" spans="1:13" ht="11.25" customHeight="1">
      <c r="A109" s="75"/>
      <c r="B109" s="76"/>
      <c r="C109" s="108"/>
      <c r="D109" s="128" t="s">
        <v>76</v>
      </c>
      <c r="E109" s="129"/>
      <c r="F109" s="129"/>
      <c r="G109" s="129"/>
      <c r="H109" s="130"/>
      <c r="I109" s="78" t="s">
        <v>34</v>
      </c>
      <c r="J109" s="161"/>
      <c r="K109" s="162"/>
      <c r="L109" s="152">
        <v>9</v>
      </c>
      <c r="M109" s="153"/>
    </row>
    <row r="110" spans="1:14" ht="12" customHeight="1">
      <c r="A110" s="75"/>
      <c r="B110" s="76">
        <v>3</v>
      </c>
      <c r="C110" s="108"/>
      <c r="D110" s="131" t="s">
        <v>89</v>
      </c>
      <c r="E110" s="131"/>
      <c r="F110" s="131"/>
      <c r="G110" s="131"/>
      <c r="H110" s="131"/>
      <c r="I110" s="78" t="s">
        <v>34</v>
      </c>
      <c r="J110" s="157" t="s">
        <v>102</v>
      </c>
      <c r="K110" s="158"/>
      <c r="L110" s="208">
        <f>661.76-19.25</f>
        <v>642.51</v>
      </c>
      <c r="M110" s="208"/>
      <c r="N110" s="97"/>
    </row>
    <row r="111" spans="1:14" ht="24.75" customHeight="1">
      <c r="A111" s="75"/>
      <c r="B111" s="76" t="s">
        <v>73</v>
      </c>
      <c r="C111" s="108"/>
      <c r="D111" s="131" t="s">
        <v>90</v>
      </c>
      <c r="E111" s="131"/>
      <c r="F111" s="131"/>
      <c r="G111" s="131"/>
      <c r="H111" s="131"/>
      <c r="I111" s="78" t="s">
        <v>34</v>
      </c>
      <c r="J111" s="159"/>
      <c r="K111" s="160"/>
      <c r="L111" s="174">
        <f>360.96-8.5</f>
        <v>352.46</v>
      </c>
      <c r="M111" s="175"/>
      <c r="N111" s="98"/>
    </row>
    <row r="112" spans="1:14" ht="27" customHeight="1" hidden="1">
      <c r="A112" s="75"/>
      <c r="B112" s="76" t="s">
        <v>15</v>
      </c>
      <c r="C112" s="108"/>
      <c r="D112" s="131" t="s">
        <v>38</v>
      </c>
      <c r="E112" s="131"/>
      <c r="F112" s="131"/>
      <c r="G112" s="131"/>
      <c r="H112" s="131"/>
      <c r="I112" s="78" t="s">
        <v>34</v>
      </c>
      <c r="J112" s="159"/>
      <c r="K112" s="160"/>
      <c r="L112" s="174"/>
      <c r="M112" s="175"/>
      <c r="N112" s="97"/>
    </row>
    <row r="113" spans="1:14" ht="27" customHeight="1">
      <c r="A113" s="75"/>
      <c r="B113" s="76"/>
      <c r="C113" s="108"/>
      <c r="D113" s="128" t="s">
        <v>91</v>
      </c>
      <c r="E113" s="129"/>
      <c r="F113" s="129"/>
      <c r="G113" s="129"/>
      <c r="H113" s="130"/>
      <c r="I113" s="78" t="s">
        <v>34</v>
      </c>
      <c r="J113" s="159"/>
      <c r="K113" s="160"/>
      <c r="L113" s="174">
        <v>93</v>
      </c>
      <c r="M113" s="175"/>
      <c r="N113" s="97"/>
    </row>
    <row r="114" spans="1:14" ht="12" customHeight="1">
      <c r="A114" s="75"/>
      <c r="B114" s="76" t="s">
        <v>73</v>
      </c>
      <c r="C114" s="108"/>
      <c r="D114" s="131" t="s">
        <v>92</v>
      </c>
      <c r="E114" s="131"/>
      <c r="F114" s="131"/>
      <c r="G114" s="131"/>
      <c r="H114" s="131"/>
      <c r="I114" s="78" t="s">
        <v>34</v>
      </c>
      <c r="J114" s="159"/>
      <c r="K114" s="160"/>
      <c r="L114" s="174">
        <f>42.5-0.5</f>
        <v>42</v>
      </c>
      <c r="M114" s="175"/>
      <c r="N114" s="97"/>
    </row>
    <row r="115" spans="1:14" ht="14.25" customHeight="1">
      <c r="A115" s="75"/>
      <c r="B115" s="76" t="s">
        <v>73</v>
      </c>
      <c r="C115" s="108"/>
      <c r="D115" s="131" t="s">
        <v>93</v>
      </c>
      <c r="E115" s="131"/>
      <c r="F115" s="131"/>
      <c r="G115" s="131"/>
      <c r="H115" s="131"/>
      <c r="I115" s="78" t="s">
        <v>34</v>
      </c>
      <c r="J115" s="161"/>
      <c r="K115" s="162"/>
      <c r="L115" s="174">
        <f>165.3-10.25</f>
        <v>155.05</v>
      </c>
      <c r="M115" s="175"/>
      <c r="N115" s="97"/>
    </row>
    <row r="116" spans="1:14" ht="15" customHeight="1" hidden="1">
      <c r="A116" s="79"/>
      <c r="B116" s="80">
        <v>4</v>
      </c>
      <c r="C116" s="106"/>
      <c r="D116" s="189" t="s">
        <v>39</v>
      </c>
      <c r="E116" s="189"/>
      <c r="F116" s="189"/>
      <c r="G116" s="189"/>
      <c r="H116" s="189"/>
      <c r="I116" s="81" t="s">
        <v>40</v>
      </c>
      <c r="J116" s="164" t="s">
        <v>77</v>
      </c>
      <c r="K116" s="165"/>
      <c r="L116" s="173">
        <f>M77</f>
        <v>68086.66644999999</v>
      </c>
      <c r="M116" s="173"/>
      <c r="N116" s="70"/>
    </row>
    <row r="117" spans="1:13" ht="15" customHeight="1">
      <c r="A117" s="79"/>
      <c r="B117" s="111">
        <v>2</v>
      </c>
      <c r="C117" s="107"/>
      <c r="D117" s="147" t="s">
        <v>41</v>
      </c>
      <c r="E117" s="148"/>
      <c r="F117" s="148"/>
      <c r="G117" s="148"/>
      <c r="H117" s="149"/>
      <c r="I117" s="82"/>
      <c r="J117" s="164"/>
      <c r="K117" s="165"/>
      <c r="L117" s="135"/>
      <c r="M117" s="135"/>
    </row>
    <row r="118" spans="1:14" ht="39" customHeight="1">
      <c r="A118" s="79"/>
      <c r="B118" s="80">
        <v>1</v>
      </c>
      <c r="C118" s="106"/>
      <c r="D118" s="144" t="s">
        <v>42</v>
      </c>
      <c r="E118" s="145"/>
      <c r="F118" s="145"/>
      <c r="G118" s="145"/>
      <c r="H118" s="146"/>
      <c r="I118" s="83" t="s">
        <v>43</v>
      </c>
      <c r="J118" s="164" t="s">
        <v>105</v>
      </c>
      <c r="K118" s="165"/>
      <c r="L118" s="151">
        <v>2532</v>
      </c>
      <c r="M118" s="151"/>
      <c r="N118" s="112"/>
    </row>
    <row r="119" spans="1:13" ht="36.75" customHeight="1" hidden="1">
      <c r="A119" s="79"/>
      <c r="B119" s="80">
        <v>2</v>
      </c>
      <c r="C119" s="106"/>
      <c r="D119" s="141" t="s">
        <v>44</v>
      </c>
      <c r="E119" s="142"/>
      <c r="F119" s="142"/>
      <c r="G119" s="142"/>
      <c r="H119" s="143"/>
      <c r="I119" s="83" t="s">
        <v>43</v>
      </c>
      <c r="J119" s="164" t="s">
        <v>65</v>
      </c>
      <c r="K119" s="165"/>
      <c r="L119" s="151">
        <v>2768</v>
      </c>
      <c r="M119" s="151"/>
    </row>
    <row r="120" spans="1:13" ht="45" customHeight="1" hidden="1">
      <c r="A120" s="79"/>
      <c r="B120" s="80">
        <v>7</v>
      </c>
      <c r="C120" s="106"/>
      <c r="D120" s="141"/>
      <c r="E120" s="142"/>
      <c r="F120" s="142"/>
      <c r="G120" s="142"/>
      <c r="H120" s="143"/>
      <c r="I120" s="83"/>
      <c r="J120" s="164"/>
      <c r="K120" s="165"/>
      <c r="L120" s="151"/>
      <c r="M120" s="151"/>
    </row>
    <row r="121" spans="1:13" ht="15" customHeight="1">
      <c r="A121" s="79"/>
      <c r="B121" s="111">
        <v>3</v>
      </c>
      <c r="C121" s="107"/>
      <c r="D121" s="147" t="s">
        <v>45</v>
      </c>
      <c r="E121" s="148"/>
      <c r="F121" s="148"/>
      <c r="G121" s="148"/>
      <c r="H121" s="149"/>
      <c r="I121" s="84"/>
      <c r="J121" s="164"/>
      <c r="K121" s="165"/>
      <c r="L121" s="135"/>
      <c r="M121" s="135"/>
    </row>
    <row r="122" spans="1:13" ht="15" customHeight="1">
      <c r="A122" s="79"/>
      <c r="B122" s="114">
        <v>1</v>
      </c>
      <c r="C122" s="107"/>
      <c r="D122" s="179" t="s">
        <v>94</v>
      </c>
      <c r="E122" s="180"/>
      <c r="F122" s="180"/>
      <c r="G122" s="180"/>
      <c r="H122" s="181"/>
      <c r="I122" s="84" t="s">
        <v>95</v>
      </c>
      <c r="J122" s="164" t="s">
        <v>46</v>
      </c>
      <c r="K122" s="165"/>
      <c r="L122" s="182">
        <v>26890.47</v>
      </c>
      <c r="M122" s="183"/>
    </row>
    <row r="123" spans="1:13" ht="15" customHeight="1">
      <c r="A123" s="79"/>
      <c r="B123" s="114">
        <v>2</v>
      </c>
      <c r="C123" s="107"/>
      <c r="D123" s="144" t="s">
        <v>85</v>
      </c>
      <c r="E123" s="145"/>
      <c r="F123" s="145"/>
      <c r="G123" s="145"/>
      <c r="H123" s="146"/>
      <c r="I123" s="84" t="s">
        <v>49</v>
      </c>
      <c r="J123" s="164" t="s">
        <v>46</v>
      </c>
      <c r="K123" s="165"/>
      <c r="L123" s="152">
        <v>443100</v>
      </c>
      <c r="M123" s="153"/>
    </row>
    <row r="124" spans="1:13" ht="15" customHeight="1">
      <c r="A124" s="79"/>
      <c r="B124" s="111">
        <v>4</v>
      </c>
      <c r="C124" s="107"/>
      <c r="D124" s="147" t="s">
        <v>47</v>
      </c>
      <c r="E124" s="148"/>
      <c r="F124" s="148"/>
      <c r="G124" s="148"/>
      <c r="H124" s="149"/>
      <c r="I124" s="77"/>
      <c r="J124" s="164"/>
      <c r="K124" s="165"/>
      <c r="L124" s="135"/>
      <c r="M124" s="135"/>
    </row>
    <row r="125" spans="1:13" ht="15" customHeight="1">
      <c r="A125" s="79"/>
      <c r="B125" s="114">
        <v>1</v>
      </c>
      <c r="C125" s="107"/>
      <c r="D125" s="144" t="s">
        <v>48</v>
      </c>
      <c r="E125" s="145"/>
      <c r="F125" s="145"/>
      <c r="G125" s="145"/>
      <c r="H125" s="146"/>
      <c r="I125" s="77" t="s">
        <v>49</v>
      </c>
      <c r="J125" s="164" t="s">
        <v>87</v>
      </c>
      <c r="K125" s="165"/>
      <c r="L125" s="151">
        <v>175</v>
      </c>
      <c r="M125" s="151"/>
    </row>
    <row r="126" spans="1:13" ht="15" customHeight="1">
      <c r="A126" s="79"/>
      <c r="B126" s="111">
        <v>2</v>
      </c>
      <c r="C126" s="107"/>
      <c r="D126" s="223" t="s">
        <v>122</v>
      </c>
      <c r="E126" s="224"/>
      <c r="F126" s="224"/>
      <c r="G126" s="224"/>
      <c r="H126" s="224"/>
      <c r="I126" s="224"/>
      <c r="J126" s="224"/>
      <c r="K126" s="224"/>
      <c r="L126" s="224"/>
      <c r="M126" s="225"/>
    </row>
    <row r="127" spans="1:13" ht="15" customHeight="1">
      <c r="A127" s="79"/>
      <c r="B127" s="111">
        <v>1</v>
      </c>
      <c r="C127" s="107"/>
      <c r="D127" s="220" t="s">
        <v>32</v>
      </c>
      <c r="E127" s="221"/>
      <c r="F127" s="221"/>
      <c r="G127" s="221"/>
      <c r="H127" s="222"/>
      <c r="I127" s="77"/>
      <c r="J127" s="119"/>
      <c r="K127" s="82"/>
      <c r="L127" s="152"/>
      <c r="M127" s="153"/>
    </row>
    <row r="128" spans="1:13" ht="35.25" customHeight="1">
      <c r="A128" s="79"/>
      <c r="B128" s="114">
        <v>1</v>
      </c>
      <c r="C128" s="107"/>
      <c r="D128" s="144" t="s">
        <v>112</v>
      </c>
      <c r="E128" s="145"/>
      <c r="F128" s="145"/>
      <c r="G128" s="145"/>
      <c r="H128" s="146"/>
      <c r="I128" s="77" t="s">
        <v>34</v>
      </c>
      <c r="J128" s="164" t="s">
        <v>105</v>
      </c>
      <c r="K128" s="165"/>
      <c r="L128" s="152">
        <v>5</v>
      </c>
      <c r="M128" s="153"/>
    </row>
    <row r="129" spans="1:13" ht="20.25" customHeight="1">
      <c r="A129" s="79"/>
      <c r="B129" s="114">
        <v>2</v>
      </c>
      <c r="C129" s="107"/>
      <c r="D129" s="144" t="s">
        <v>113</v>
      </c>
      <c r="E129" s="145"/>
      <c r="F129" s="145"/>
      <c r="G129" s="145"/>
      <c r="H129" s="146"/>
      <c r="I129" s="77" t="s">
        <v>34</v>
      </c>
      <c r="J129" s="164" t="s">
        <v>116</v>
      </c>
      <c r="K129" s="165"/>
      <c r="L129" s="152">
        <v>6</v>
      </c>
      <c r="M129" s="153"/>
    </row>
    <row r="130" spans="1:13" ht="15" customHeight="1">
      <c r="A130" s="79"/>
      <c r="B130" s="114">
        <v>3</v>
      </c>
      <c r="C130" s="107"/>
      <c r="D130" s="144" t="s">
        <v>89</v>
      </c>
      <c r="E130" s="145"/>
      <c r="F130" s="145"/>
      <c r="G130" s="145"/>
      <c r="H130" s="146"/>
      <c r="I130" s="77" t="s">
        <v>34</v>
      </c>
      <c r="J130" s="157" t="s">
        <v>102</v>
      </c>
      <c r="K130" s="158"/>
      <c r="L130" s="226">
        <v>19.25</v>
      </c>
      <c r="M130" s="227"/>
    </row>
    <row r="131" spans="1:13" ht="15" customHeight="1">
      <c r="A131" s="79"/>
      <c r="B131" s="114"/>
      <c r="C131" s="107"/>
      <c r="D131" s="144" t="s">
        <v>90</v>
      </c>
      <c r="E131" s="145"/>
      <c r="F131" s="145"/>
      <c r="G131" s="145"/>
      <c r="H131" s="146"/>
      <c r="I131" s="77" t="s">
        <v>34</v>
      </c>
      <c r="J131" s="159"/>
      <c r="K131" s="160"/>
      <c r="L131" s="226">
        <v>8.5</v>
      </c>
      <c r="M131" s="227"/>
    </row>
    <row r="132" spans="1:13" ht="15" customHeight="1">
      <c r="A132" s="79"/>
      <c r="B132" s="114"/>
      <c r="C132" s="107"/>
      <c r="D132" s="144" t="s">
        <v>92</v>
      </c>
      <c r="E132" s="145"/>
      <c r="F132" s="145"/>
      <c r="G132" s="145"/>
      <c r="H132" s="146"/>
      <c r="I132" s="77" t="s">
        <v>34</v>
      </c>
      <c r="J132" s="159"/>
      <c r="K132" s="160"/>
      <c r="L132" s="226">
        <v>0.5</v>
      </c>
      <c r="M132" s="227"/>
    </row>
    <row r="133" spans="1:13" ht="15" customHeight="1">
      <c r="A133" s="79"/>
      <c r="B133" s="114"/>
      <c r="C133" s="107"/>
      <c r="D133" s="144" t="s">
        <v>93</v>
      </c>
      <c r="E133" s="145"/>
      <c r="F133" s="145"/>
      <c r="G133" s="145"/>
      <c r="H133" s="146"/>
      <c r="I133" s="77" t="s">
        <v>34</v>
      </c>
      <c r="J133" s="161"/>
      <c r="K133" s="162"/>
      <c r="L133" s="226">
        <v>10.25</v>
      </c>
      <c r="M133" s="227"/>
    </row>
    <row r="134" spans="1:13" ht="15" customHeight="1">
      <c r="A134" s="79"/>
      <c r="B134" s="111">
        <v>2</v>
      </c>
      <c r="C134" s="107"/>
      <c r="D134" s="220" t="s">
        <v>41</v>
      </c>
      <c r="E134" s="228"/>
      <c r="F134" s="228"/>
      <c r="G134" s="228"/>
      <c r="H134" s="229"/>
      <c r="I134" s="77"/>
      <c r="J134" s="164"/>
      <c r="K134" s="165"/>
      <c r="L134" s="152"/>
      <c r="M134" s="153"/>
    </row>
    <row r="135" spans="1:13" ht="36.75" customHeight="1">
      <c r="A135" s="79"/>
      <c r="B135" s="114">
        <v>1</v>
      </c>
      <c r="C135" s="107"/>
      <c r="D135" s="144" t="s">
        <v>114</v>
      </c>
      <c r="E135" s="145"/>
      <c r="F135" s="145"/>
      <c r="G135" s="145"/>
      <c r="H135" s="146"/>
      <c r="I135" s="77"/>
      <c r="J135" s="164" t="s">
        <v>105</v>
      </c>
      <c r="K135" s="165"/>
      <c r="L135" s="152">
        <v>108</v>
      </c>
      <c r="M135" s="153"/>
    </row>
    <row r="136" spans="1:13" ht="15" customHeight="1">
      <c r="A136" s="79"/>
      <c r="B136" s="111">
        <v>2</v>
      </c>
      <c r="C136" s="107"/>
      <c r="D136" s="220" t="s">
        <v>45</v>
      </c>
      <c r="E136" s="221"/>
      <c r="F136" s="221"/>
      <c r="G136" s="221"/>
      <c r="H136" s="222"/>
      <c r="I136" s="77"/>
      <c r="J136" s="164"/>
      <c r="K136" s="165"/>
      <c r="L136" s="152"/>
      <c r="M136" s="153"/>
    </row>
    <row r="137" spans="1:13" ht="15" customHeight="1">
      <c r="A137" s="79"/>
      <c r="B137" s="114">
        <v>1</v>
      </c>
      <c r="C137" s="107"/>
      <c r="D137" s="144" t="s">
        <v>115</v>
      </c>
      <c r="E137" s="230"/>
      <c r="F137" s="230"/>
      <c r="G137" s="230"/>
      <c r="H137" s="231"/>
      <c r="I137" s="84" t="s">
        <v>95</v>
      </c>
      <c r="J137" s="164" t="s">
        <v>46</v>
      </c>
      <c r="K137" s="165"/>
      <c r="L137" s="182">
        <v>12481.3</v>
      </c>
      <c r="M137" s="183"/>
    </row>
    <row r="138" spans="1:13" ht="15" customHeight="1">
      <c r="A138" s="79"/>
      <c r="B138" s="114">
        <v>2</v>
      </c>
      <c r="C138" s="107"/>
      <c r="D138" s="144" t="s">
        <v>85</v>
      </c>
      <c r="E138" s="230"/>
      <c r="F138" s="230"/>
      <c r="G138" s="230"/>
      <c r="H138" s="231"/>
      <c r="I138" s="84" t="s">
        <v>49</v>
      </c>
      <c r="J138" s="164" t="s">
        <v>46</v>
      </c>
      <c r="K138" s="165"/>
      <c r="L138" s="152">
        <v>22896</v>
      </c>
      <c r="M138" s="153"/>
    </row>
    <row r="139" spans="1:13" ht="15" customHeight="1">
      <c r="A139" s="79"/>
      <c r="B139" s="111">
        <v>3</v>
      </c>
      <c r="C139" s="107"/>
      <c r="D139" s="220" t="s">
        <v>47</v>
      </c>
      <c r="E139" s="221"/>
      <c r="F139" s="221"/>
      <c r="G139" s="221"/>
      <c r="H139" s="222"/>
      <c r="I139" s="77"/>
      <c r="J139" s="119"/>
      <c r="K139" s="82"/>
      <c r="L139" s="152"/>
      <c r="M139" s="153"/>
    </row>
    <row r="140" spans="1:13" s="70" customFormat="1" ht="33" customHeight="1">
      <c r="A140" s="113"/>
      <c r="B140" s="80">
        <v>1</v>
      </c>
      <c r="C140" s="106"/>
      <c r="D140" s="144" t="s">
        <v>48</v>
      </c>
      <c r="E140" s="145"/>
      <c r="F140" s="145"/>
      <c r="G140" s="145"/>
      <c r="H140" s="146"/>
      <c r="I140" s="77" t="s">
        <v>49</v>
      </c>
      <c r="J140" s="164" t="s">
        <v>117</v>
      </c>
      <c r="K140" s="165"/>
      <c r="L140" s="151">
        <v>212</v>
      </c>
      <c r="M140" s="151"/>
    </row>
    <row r="141" spans="1:13" ht="19.5" customHeight="1">
      <c r="A141" s="79"/>
      <c r="B141" s="79"/>
      <c r="C141" s="110"/>
      <c r="D141" s="85"/>
      <c r="E141" s="85"/>
      <c r="F141" s="85"/>
      <c r="G141" s="86"/>
      <c r="H141" s="87"/>
      <c r="I141" s="87"/>
      <c r="J141" s="88"/>
      <c r="K141" s="88"/>
      <c r="L141" s="88"/>
      <c r="M141" s="88"/>
    </row>
    <row r="142" ht="20.25" customHeight="1"/>
    <row r="143" spans="1:3" s="58" customFormat="1" ht="18.75">
      <c r="A143" s="7"/>
      <c r="B143" s="89" t="s">
        <v>73</v>
      </c>
      <c r="C143" s="17" t="s">
        <v>84</v>
      </c>
    </row>
    <row r="144" spans="1:13" s="58" customFormat="1" ht="10.5" customHeight="1">
      <c r="A144" s="5"/>
      <c r="B144" s="5"/>
      <c r="C144" s="89"/>
      <c r="D144" s="59"/>
      <c r="E144" s="59"/>
      <c r="F144" s="59"/>
      <c r="G144" s="59"/>
      <c r="H144" s="59"/>
      <c r="I144" s="59"/>
      <c r="J144" s="59"/>
      <c r="K144" s="59"/>
      <c r="L144" s="59"/>
      <c r="M144" s="30" t="s">
        <v>62</v>
      </c>
    </row>
    <row r="145" spans="1:13" ht="39" customHeight="1">
      <c r="A145" s="176" t="s">
        <v>50</v>
      </c>
      <c r="B145" s="177" t="s">
        <v>51</v>
      </c>
      <c r="C145" s="177" t="s">
        <v>12</v>
      </c>
      <c r="D145" s="177" t="s">
        <v>52</v>
      </c>
      <c r="E145" s="177"/>
      <c r="F145" s="177"/>
      <c r="G145" s="177" t="s">
        <v>53</v>
      </c>
      <c r="H145" s="177"/>
      <c r="I145" s="177"/>
      <c r="J145" s="177" t="s">
        <v>54</v>
      </c>
      <c r="K145" s="177"/>
      <c r="L145" s="177"/>
      <c r="M145" s="178" t="s">
        <v>55</v>
      </c>
    </row>
    <row r="146" spans="1:13" ht="36.75" customHeight="1">
      <c r="A146" s="176"/>
      <c r="B146" s="177"/>
      <c r="C146" s="177"/>
      <c r="D146" s="34" t="s">
        <v>17</v>
      </c>
      <c r="E146" s="34" t="s">
        <v>18</v>
      </c>
      <c r="F146" s="34" t="s">
        <v>56</v>
      </c>
      <c r="G146" s="34" t="s">
        <v>17</v>
      </c>
      <c r="H146" s="34" t="s">
        <v>18</v>
      </c>
      <c r="I146" s="34" t="s">
        <v>56</v>
      </c>
      <c r="J146" s="34" t="s">
        <v>17</v>
      </c>
      <c r="K146" s="34" t="s">
        <v>18</v>
      </c>
      <c r="L146" s="34" t="s">
        <v>56</v>
      </c>
      <c r="M146" s="178"/>
    </row>
    <row r="147" spans="1:13" s="30" customFormat="1" ht="11.25" customHeight="1">
      <c r="A147" s="38">
        <v>1</v>
      </c>
      <c r="B147" s="38">
        <v>2</v>
      </c>
      <c r="C147" s="38">
        <v>3</v>
      </c>
      <c r="D147" s="38">
        <v>4</v>
      </c>
      <c r="E147" s="38">
        <v>5</v>
      </c>
      <c r="F147" s="38">
        <v>6</v>
      </c>
      <c r="G147" s="38">
        <v>7</v>
      </c>
      <c r="H147" s="38">
        <v>8</v>
      </c>
      <c r="I147" s="38">
        <v>9</v>
      </c>
      <c r="J147" s="38">
        <v>10</v>
      </c>
      <c r="K147" s="38">
        <v>11</v>
      </c>
      <c r="L147" s="38">
        <v>12</v>
      </c>
      <c r="M147" s="38">
        <v>13</v>
      </c>
    </row>
    <row r="148" spans="1:13" ht="31.5" customHeight="1" hidden="1">
      <c r="A148" s="74"/>
      <c r="B148" s="74"/>
      <c r="C148" s="90"/>
      <c r="D148" s="50"/>
      <c r="E148" s="50"/>
      <c r="F148" s="50"/>
      <c r="G148" s="50"/>
      <c r="H148" s="51"/>
      <c r="I148" s="33"/>
      <c r="J148" s="33"/>
      <c r="K148" s="33"/>
      <c r="L148" s="33"/>
      <c r="M148" s="33"/>
    </row>
    <row r="149" spans="1:13" ht="46.5" customHeight="1" hidden="1">
      <c r="A149" s="74"/>
      <c r="B149" s="74"/>
      <c r="C149" s="90"/>
      <c r="D149" s="91"/>
      <c r="E149" s="91"/>
      <c r="F149" s="91"/>
      <c r="G149" s="91"/>
      <c r="H149" s="45"/>
      <c r="I149" s="33"/>
      <c r="J149" s="33"/>
      <c r="K149" s="33"/>
      <c r="L149" s="33"/>
      <c r="M149" s="33"/>
    </row>
    <row r="150" spans="1:13" ht="30.75" customHeight="1" hidden="1">
      <c r="A150" s="74"/>
      <c r="B150" s="74"/>
      <c r="C150" s="90"/>
      <c r="D150" s="91"/>
      <c r="E150" s="91"/>
      <c r="F150" s="91"/>
      <c r="G150" s="91"/>
      <c r="H150" s="91"/>
      <c r="I150" s="33"/>
      <c r="J150" s="33"/>
      <c r="K150" s="33"/>
      <c r="L150" s="33"/>
      <c r="M150" s="33"/>
    </row>
    <row r="151" spans="1:13" ht="15.75" customHeight="1" hidden="1">
      <c r="A151" s="74"/>
      <c r="B151" s="74"/>
      <c r="C151" s="90"/>
      <c r="D151" s="90"/>
      <c r="E151" s="90"/>
      <c r="F151" s="90"/>
      <c r="G151" s="90"/>
      <c r="H151" s="92"/>
      <c r="I151" s="33"/>
      <c r="J151" s="33"/>
      <c r="K151" s="33"/>
      <c r="L151" s="33"/>
      <c r="M151" s="33"/>
    </row>
    <row r="152" spans="1:13" ht="15.75" customHeight="1" hidden="1">
      <c r="A152" s="74"/>
      <c r="B152" s="74"/>
      <c r="C152" s="90"/>
      <c r="D152" s="90"/>
      <c r="E152" s="90"/>
      <c r="F152" s="90"/>
      <c r="G152" s="90"/>
      <c r="H152" s="92"/>
      <c r="I152" s="33"/>
      <c r="J152" s="33"/>
      <c r="K152" s="33"/>
      <c r="L152" s="33"/>
      <c r="M152" s="33"/>
    </row>
    <row r="153" spans="1:13" ht="15.75" customHeight="1" hidden="1">
      <c r="A153" s="74"/>
      <c r="B153" s="74"/>
      <c r="C153" s="90"/>
      <c r="D153" s="90"/>
      <c r="E153" s="90"/>
      <c r="F153" s="90"/>
      <c r="G153" s="90"/>
      <c r="H153" s="92"/>
      <c r="I153" s="33"/>
      <c r="J153" s="33"/>
      <c r="K153" s="33"/>
      <c r="L153" s="33"/>
      <c r="M153" s="33"/>
    </row>
    <row r="154" spans="1:13" ht="31.5" customHeight="1" hidden="1">
      <c r="A154" s="74"/>
      <c r="B154" s="74"/>
      <c r="C154" s="90"/>
      <c r="D154" s="91"/>
      <c r="E154" s="91"/>
      <c r="F154" s="91"/>
      <c r="G154" s="91"/>
      <c r="H154" s="45"/>
      <c r="I154" s="33"/>
      <c r="J154" s="33"/>
      <c r="K154" s="33"/>
      <c r="L154" s="33"/>
      <c r="M154" s="33"/>
    </row>
    <row r="155" spans="1:13" ht="31.5" customHeight="1" hidden="1">
      <c r="A155" s="74"/>
      <c r="B155" s="74"/>
      <c r="C155" s="90"/>
      <c r="D155" s="50"/>
      <c r="E155" s="50"/>
      <c r="F155" s="50"/>
      <c r="G155" s="50"/>
      <c r="H155" s="51"/>
      <c r="I155" s="33"/>
      <c r="J155" s="33"/>
      <c r="K155" s="33"/>
      <c r="L155" s="33"/>
      <c r="M155" s="33"/>
    </row>
    <row r="156" spans="1:13" ht="15.75">
      <c r="A156" s="28" t="s">
        <v>15</v>
      </c>
      <c r="B156" s="28" t="s">
        <v>15</v>
      </c>
      <c r="C156" s="28" t="s">
        <v>15</v>
      </c>
      <c r="D156" s="28" t="s">
        <v>15</v>
      </c>
      <c r="E156" s="28" t="s">
        <v>15</v>
      </c>
      <c r="F156" s="28" t="s">
        <v>15</v>
      </c>
      <c r="G156" s="28" t="s">
        <v>15</v>
      </c>
      <c r="H156" s="28" t="s">
        <v>15</v>
      </c>
      <c r="I156" s="28" t="s">
        <v>15</v>
      </c>
      <c r="J156" s="28" t="s">
        <v>15</v>
      </c>
      <c r="K156" s="28" t="s">
        <v>15</v>
      </c>
      <c r="L156" s="28" t="s">
        <v>15</v>
      </c>
      <c r="M156" s="28" t="s">
        <v>15</v>
      </c>
    </row>
    <row r="157" ht="15.75" hidden="1"/>
    <row r="158" ht="15.75" hidden="1"/>
    <row r="159" ht="15.75" hidden="1"/>
    <row r="160" ht="15.75" hidden="1"/>
    <row r="161" ht="24.75" customHeight="1"/>
    <row r="162" spans="2:13" ht="13.5" customHeight="1">
      <c r="B162" s="190" t="s">
        <v>57</v>
      </c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</row>
    <row r="163" spans="2:13" ht="18.75" customHeight="1">
      <c r="B163" s="188" t="s">
        <v>58</v>
      </c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</row>
    <row r="164" spans="2:13" ht="18.75" customHeight="1">
      <c r="B164" s="188" t="s">
        <v>59</v>
      </c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</row>
    <row r="165" ht="15.75" hidden="1"/>
    <row r="166" ht="15.75" hidden="1">
      <c r="C166" s="2" t="s">
        <v>73</v>
      </c>
    </row>
    <row r="167" spans="2:12" ht="18.75">
      <c r="B167" s="93" t="s">
        <v>74</v>
      </c>
      <c r="H167" s="58"/>
      <c r="I167" s="58"/>
      <c r="J167" s="94"/>
      <c r="K167" s="94"/>
      <c r="L167" s="95" t="s">
        <v>63</v>
      </c>
    </row>
    <row r="168" spans="2:12" ht="11.25" customHeight="1">
      <c r="B168" s="2"/>
      <c r="J168" s="184" t="s">
        <v>60</v>
      </c>
      <c r="K168" s="184"/>
      <c r="L168" s="95"/>
    </row>
    <row r="169" spans="2:12" ht="15.75" customHeight="1" hidden="1">
      <c r="B169" s="2"/>
      <c r="L169" s="95"/>
    </row>
    <row r="170" spans="2:12" ht="15.75" customHeight="1" hidden="1">
      <c r="B170" s="2"/>
      <c r="L170" s="95"/>
    </row>
    <row r="171" spans="2:12" ht="18.75">
      <c r="B171" s="191" t="s">
        <v>61</v>
      </c>
      <c r="C171" s="191"/>
      <c r="D171" s="191"/>
      <c r="E171" s="191"/>
      <c r="F171" s="191"/>
      <c r="G171" s="191"/>
      <c r="H171" s="58"/>
      <c r="I171" s="58"/>
      <c r="L171" s="95"/>
    </row>
    <row r="172" spans="2:12" ht="34.5" customHeight="1">
      <c r="B172" s="187" t="s">
        <v>75</v>
      </c>
      <c r="C172" s="187"/>
      <c r="D172" s="187"/>
      <c r="E172" s="187"/>
      <c r="F172" s="187"/>
      <c r="G172" s="187"/>
      <c r="H172" s="96"/>
      <c r="I172" s="96"/>
      <c r="L172" s="95" t="s">
        <v>64</v>
      </c>
    </row>
    <row r="173" spans="2:11" ht="10.5" customHeight="1">
      <c r="B173" s="2"/>
      <c r="J173" s="186" t="s">
        <v>60</v>
      </c>
      <c r="K173" s="186"/>
    </row>
    <row r="178" spans="3:12" ht="18.75">
      <c r="C178" s="93"/>
      <c r="F178" s="58"/>
      <c r="G178" s="58"/>
      <c r="H178" s="58"/>
      <c r="I178" s="58"/>
      <c r="J178" s="58"/>
      <c r="K178" s="185"/>
      <c r="L178" s="185"/>
    </row>
    <row r="179" spans="11:12" ht="15.75">
      <c r="K179" s="184"/>
      <c r="L179" s="184"/>
    </row>
    <row r="180" spans="11:12" ht="15.75">
      <c r="K180" s="4"/>
      <c r="L180" s="4"/>
    </row>
    <row r="181" spans="11:12" ht="15.75">
      <c r="K181" s="4"/>
      <c r="L181" s="4"/>
    </row>
    <row r="182" spans="3:12" ht="18.75">
      <c r="C182" s="58"/>
      <c r="F182" s="58"/>
      <c r="G182" s="58"/>
      <c r="H182" s="58"/>
      <c r="I182" s="58"/>
      <c r="J182" s="58"/>
      <c r="K182" s="4"/>
      <c r="L182" s="4"/>
    </row>
    <row r="183" spans="3:12" ht="16.5">
      <c r="C183" s="187"/>
      <c r="D183" s="187"/>
      <c r="E183" s="187"/>
      <c r="F183" s="187"/>
      <c r="G183" s="187"/>
      <c r="H183" s="187"/>
      <c r="I183" s="96"/>
      <c r="J183" s="96"/>
      <c r="K183" s="4"/>
      <c r="L183" s="4"/>
    </row>
    <row r="184" spans="11:12" ht="15.75">
      <c r="K184" s="184"/>
      <c r="L184" s="184"/>
    </row>
  </sheetData>
  <sheetProtection/>
  <mergeCells count="187">
    <mergeCell ref="D137:H137"/>
    <mergeCell ref="D138:H138"/>
    <mergeCell ref="D139:H139"/>
    <mergeCell ref="J137:K137"/>
    <mergeCell ref="L136:M136"/>
    <mergeCell ref="L137:M137"/>
    <mergeCell ref="L138:M138"/>
    <mergeCell ref="L139:M139"/>
    <mergeCell ref="J138:K138"/>
    <mergeCell ref="L135:M135"/>
    <mergeCell ref="J134:K134"/>
    <mergeCell ref="J135:K135"/>
    <mergeCell ref="J136:K136"/>
    <mergeCell ref="D135:H135"/>
    <mergeCell ref="D136:H136"/>
    <mergeCell ref="D134:H134"/>
    <mergeCell ref="L130:M130"/>
    <mergeCell ref="L131:M131"/>
    <mergeCell ref="L132:M132"/>
    <mergeCell ref="L133:M133"/>
    <mergeCell ref="L134:M134"/>
    <mergeCell ref="L129:M129"/>
    <mergeCell ref="D129:H129"/>
    <mergeCell ref="D130:H130"/>
    <mergeCell ref="D131:H131"/>
    <mergeCell ref="J129:K129"/>
    <mergeCell ref="J130:K133"/>
    <mergeCell ref="D132:H132"/>
    <mergeCell ref="D133:H133"/>
    <mergeCell ref="D127:H127"/>
    <mergeCell ref="D128:H128"/>
    <mergeCell ref="L127:M127"/>
    <mergeCell ref="L128:M128"/>
    <mergeCell ref="D126:M126"/>
    <mergeCell ref="J128:K128"/>
    <mergeCell ref="C58:M58"/>
    <mergeCell ref="D69:E69"/>
    <mergeCell ref="F42:H42"/>
    <mergeCell ref="D68:E68"/>
    <mergeCell ref="C55:M55"/>
    <mergeCell ref="D125:H125"/>
    <mergeCell ref="J125:K125"/>
    <mergeCell ref="L125:M125"/>
    <mergeCell ref="D100:M100"/>
    <mergeCell ref="D101:H101"/>
    <mergeCell ref="D98:H98"/>
    <mergeCell ref="L109:M109"/>
    <mergeCell ref="D102:H102"/>
    <mergeCell ref="C41:E41"/>
    <mergeCell ref="H68:M68"/>
    <mergeCell ref="C91:H91"/>
    <mergeCell ref="E84:J84"/>
    <mergeCell ref="I91:J91"/>
    <mergeCell ref="E79:J79"/>
    <mergeCell ref="C88:H88"/>
    <mergeCell ref="K7:M7"/>
    <mergeCell ref="K8:M8"/>
    <mergeCell ref="K9:M9"/>
    <mergeCell ref="K10:M10"/>
    <mergeCell ref="L112:M112"/>
    <mergeCell ref="D103:H103"/>
    <mergeCell ref="D106:H106"/>
    <mergeCell ref="J110:K115"/>
    <mergeCell ref="L111:M111"/>
    <mergeCell ref="L110:M110"/>
    <mergeCell ref="F29:L30"/>
    <mergeCell ref="E80:J80"/>
    <mergeCell ref="C57:M57"/>
    <mergeCell ref="C38:D38"/>
    <mergeCell ref="F41:H41"/>
    <mergeCell ref="H69:M69"/>
    <mergeCell ref="F37:M37"/>
    <mergeCell ref="F39:M39"/>
    <mergeCell ref="F68:G68"/>
    <mergeCell ref="C52:M52"/>
    <mergeCell ref="F35:M35"/>
    <mergeCell ref="E38:M38"/>
    <mergeCell ref="L99:M99"/>
    <mergeCell ref="L98:M98"/>
    <mergeCell ref="J98:K98"/>
    <mergeCell ref="I93:J93"/>
    <mergeCell ref="J99:K99"/>
    <mergeCell ref="C90:G90"/>
    <mergeCell ref="C95:H95"/>
    <mergeCell ref="I94:J94"/>
    <mergeCell ref="B171:G171"/>
    <mergeCell ref="K13:M13"/>
    <mergeCell ref="E31:L31"/>
    <mergeCell ref="I89:J89"/>
    <mergeCell ref="C89:H89"/>
    <mergeCell ref="E74:J74"/>
    <mergeCell ref="E75:J75"/>
    <mergeCell ref="E34:M34"/>
    <mergeCell ref="E36:M36"/>
    <mergeCell ref="C36:D36"/>
    <mergeCell ref="J173:K173"/>
    <mergeCell ref="C183:H183"/>
    <mergeCell ref="B164:M164"/>
    <mergeCell ref="D116:H116"/>
    <mergeCell ref="J119:K119"/>
    <mergeCell ref="B163:M163"/>
    <mergeCell ref="B162:M162"/>
    <mergeCell ref="D140:H140"/>
    <mergeCell ref="J116:K116"/>
    <mergeCell ref="B172:G172"/>
    <mergeCell ref="D122:H122"/>
    <mergeCell ref="L122:M122"/>
    <mergeCell ref="L124:M124"/>
    <mergeCell ref="L140:M140"/>
    <mergeCell ref="K184:L184"/>
    <mergeCell ref="J168:K168"/>
    <mergeCell ref="J140:K140"/>
    <mergeCell ref="K179:L179"/>
    <mergeCell ref="K178:L178"/>
    <mergeCell ref="J145:L145"/>
    <mergeCell ref="A145:A146"/>
    <mergeCell ref="D145:F145"/>
    <mergeCell ref="C145:C146"/>
    <mergeCell ref="J124:K124"/>
    <mergeCell ref="M145:M146"/>
    <mergeCell ref="D121:H121"/>
    <mergeCell ref="D123:H123"/>
    <mergeCell ref="B145:B146"/>
    <mergeCell ref="G145:I145"/>
    <mergeCell ref="D124:H124"/>
    <mergeCell ref="J123:K123"/>
    <mergeCell ref="L123:M123"/>
    <mergeCell ref="J118:K118"/>
    <mergeCell ref="L121:M121"/>
    <mergeCell ref="J120:K120"/>
    <mergeCell ref="L120:M120"/>
    <mergeCell ref="L119:M119"/>
    <mergeCell ref="L118:M118"/>
    <mergeCell ref="J122:K122"/>
    <mergeCell ref="J121:K121"/>
    <mergeCell ref="C59:M59"/>
    <mergeCell ref="I88:J88"/>
    <mergeCell ref="L117:M117"/>
    <mergeCell ref="L116:M116"/>
    <mergeCell ref="L114:M114"/>
    <mergeCell ref="L113:M113"/>
    <mergeCell ref="L115:M115"/>
    <mergeCell ref="C92:H92"/>
    <mergeCell ref="L107:M107"/>
    <mergeCell ref="L106:M106"/>
    <mergeCell ref="D107:H107"/>
    <mergeCell ref="D105:H105"/>
    <mergeCell ref="J106:K109"/>
    <mergeCell ref="D108:H108"/>
    <mergeCell ref="D109:H109"/>
    <mergeCell ref="L108:M108"/>
    <mergeCell ref="J117:K117"/>
    <mergeCell ref="C34:D34"/>
    <mergeCell ref="K6:M6"/>
    <mergeCell ref="L104:M104"/>
    <mergeCell ref="F43:H43"/>
    <mergeCell ref="E81:J81"/>
    <mergeCell ref="F69:G69"/>
    <mergeCell ref="C93:H93"/>
    <mergeCell ref="C56:M56"/>
    <mergeCell ref="I92:J92"/>
    <mergeCell ref="K5:M5"/>
    <mergeCell ref="D104:H104"/>
    <mergeCell ref="L101:M101"/>
    <mergeCell ref="L102:M102"/>
    <mergeCell ref="L103:M103"/>
    <mergeCell ref="E77:J77"/>
    <mergeCell ref="J102:K105"/>
    <mergeCell ref="L105:M105"/>
    <mergeCell ref="E76:J76"/>
    <mergeCell ref="E78:J78"/>
    <mergeCell ref="D120:H120"/>
    <mergeCell ref="D115:H115"/>
    <mergeCell ref="D119:H119"/>
    <mergeCell ref="D111:H111"/>
    <mergeCell ref="D118:H118"/>
    <mergeCell ref="D117:H117"/>
    <mergeCell ref="E82:J82"/>
    <mergeCell ref="E83:J83"/>
    <mergeCell ref="D113:H113"/>
    <mergeCell ref="D110:H110"/>
    <mergeCell ref="D114:H114"/>
    <mergeCell ref="D112:H112"/>
    <mergeCell ref="D99:H99"/>
    <mergeCell ref="J101:K101"/>
    <mergeCell ref="C94:H94"/>
    <mergeCell ref="I95:J95"/>
  </mergeCells>
  <printOptions horizontalCentered="1" verticalCentered="1"/>
  <pageMargins left="0.1968503937007874" right="0.1968503937007874" top="0.1968503937007874" bottom="0.1968503937007874" header="0.2362204724409449" footer="0.2362204724409449"/>
  <pageSetup horizontalDpi="600" verticalDpi="600" orientation="landscape" paperSize="9" scale="67" r:id="rId1"/>
  <rowBreaks count="3" manualBreakCount="3">
    <brk id="60" max="255" man="1"/>
    <brk id="11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zhorzha</dc:creator>
  <cp:keywords/>
  <dc:description/>
  <cp:lastModifiedBy>Admin</cp:lastModifiedBy>
  <cp:lastPrinted>2018-02-26T14:23:30Z</cp:lastPrinted>
  <dcterms:created xsi:type="dcterms:W3CDTF">2016-02-24T08:48:11Z</dcterms:created>
  <dcterms:modified xsi:type="dcterms:W3CDTF">2018-02-26T14:24:00Z</dcterms:modified>
  <cp:category/>
  <cp:version/>
  <cp:contentType/>
  <cp:contentStatus/>
</cp:coreProperties>
</file>