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400" activeTab="0"/>
  </bookViews>
  <sheets>
    <sheet name="паспорт-070806" sheetId="1" r:id="rId1"/>
  </sheets>
  <definedNames>
    <definedName name="_xlnm.Print_Titles" localSheetId="0">'паспорт-070806'!$115:$116</definedName>
    <definedName name="_xlnm.Print_Area" localSheetId="0">'паспорт-070806'!$A$1:$P$251</definedName>
  </definedNames>
  <calcPr fullCalcOnLoad="1"/>
</workbook>
</file>

<file path=xl/sharedStrings.xml><?xml version="1.0" encoding="utf-8"?>
<sst xmlns="http://schemas.openxmlformats.org/spreadsheetml/2006/main" count="361" uniqueCount="198">
  <si>
    <t>ЗАТВЕРДЖЕНО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</si>
  <si>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</si>
  <si>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</si>
  <si>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</si>
  <si>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</si>
  <si>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</si>
  <si>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</si>
  <si>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</si>
  <si>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0990</t>
  </si>
  <si>
    <t>(КФКВК)</t>
  </si>
  <si>
    <t>(найменування бюджетної програми)</t>
  </si>
  <si>
    <t>4.</t>
  </si>
  <si>
    <t>Обсяг бюджетних призначень / бюджетних асигнувань</t>
  </si>
  <si>
    <t xml:space="preserve">тис.гривень, </t>
  </si>
  <si>
    <t>у тому числі загального фонду -</t>
  </si>
  <si>
    <t>тис. гривень</t>
  </si>
  <si>
    <t>та спеціального фонду -</t>
  </si>
  <si>
    <t>тис. гривень.</t>
  </si>
  <si>
    <t>5.</t>
  </si>
  <si>
    <t>Підстави для виконання бюджетної програми:</t>
  </si>
  <si>
    <t>Конституція України (Закон від 28.06.1996 №254/96, зі змінами та доповненнями)</t>
  </si>
  <si>
    <t>Бюджетний кодекс України (Закон від 08.07.2010р. №2456-VI, зі змінами та доповненнями)</t>
  </si>
  <si>
    <t>Постанова Кабінету Міністрів України "Про державну національну програму "ОСВІТА"" від 03.11.1993р. №896, зі змінами та доповненнями</t>
  </si>
  <si>
    <t>Наказ МФУ від 26.08.2014 № 836 "Про деякі питання  запровадження програмно - цільового методу складання та виконання місцевих бюджетів"</t>
  </si>
  <si>
    <t>6.</t>
  </si>
  <si>
    <t>Мета бюджетної програми:</t>
  </si>
  <si>
    <t>Забезпечення надання якісних послуг  іншими закладами освіти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</si>
  <si>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</si>
  <si>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</si>
  <si>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</si>
  <si>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</si>
  <si>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</si>
  <si>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</si>
  <si>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-</t>
  </si>
  <si>
    <t>8.</t>
  </si>
  <si>
    <t>Обсяги фінансування бюджетної програми у розрізі підпрограм та завдань:</t>
  </si>
  <si>
    <t>(тис.грн.)</t>
  </si>
  <si>
    <t>Підпрограма / завдання бюджетної програми</t>
  </si>
  <si>
    <t>Загальний фонд</t>
  </si>
  <si>
    <t>Спеціальний фонд</t>
  </si>
  <si>
    <t>Рзом</t>
  </si>
  <si>
    <t>Усього</t>
  </si>
  <si>
    <t>9.</t>
  </si>
  <si>
    <t>Перелік  регіональних цільових програм, які виконуються у складі бюджетної прорами:</t>
  </si>
  <si>
    <t>Назва регіональної цільової програми та підпрограми</t>
  </si>
  <si>
    <t>10.</t>
  </si>
  <si>
    <t xml:space="preserve">Результативні показники  бюджетної програми у розрізі підпрограм і завдань : </t>
  </si>
  <si>
    <t>Назва показника</t>
  </si>
  <si>
    <t>Одиниця виміру</t>
  </si>
  <si>
    <t>Джерело інформації</t>
  </si>
  <si>
    <t>Значення показника</t>
  </si>
  <si>
    <t>затрат:</t>
  </si>
  <si>
    <t>од.</t>
  </si>
  <si>
    <t>Код</t>
  </si>
  <si>
    <t>Найменування джерел надходжень</t>
  </si>
  <si>
    <t>разом</t>
  </si>
  <si>
    <t>(підпис)</t>
  </si>
  <si>
    <t>ПОГОДЖЕНО</t>
  </si>
  <si>
    <t>Відділ освіти, молоді та спорту Новомиргородської райдержадміністрації</t>
  </si>
  <si>
    <t>Новомиргородської РДА</t>
  </si>
  <si>
    <t>наказ начальника  відділу освіти, молоді та спорту</t>
  </si>
  <si>
    <t xml:space="preserve"> </t>
  </si>
  <si>
    <t>кількість навчальних  закладів</t>
  </si>
  <si>
    <t>продукту:</t>
  </si>
  <si>
    <t>кількість груп з професійного навчання учнів</t>
  </si>
  <si>
    <t>кількість учнів</t>
  </si>
  <si>
    <t>ефективності:</t>
  </si>
  <si>
    <t>середні витрати на одну групу з професійного навчання учнів</t>
  </si>
  <si>
    <t>грн.</t>
  </si>
  <si>
    <t>Розрахунково</t>
  </si>
  <si>
    <t>розрахунково</t>
  </si>
  <si>
    <t>середньорічна кількість дітей, які проходять медико-психологічну консультацію</t>
  </si>
  <si>
    <t>ефективність</t>
  </si>
  <si>
    <t>середні витрати на одного учня</t>
  </si>
  <si>
    <t>осіб</t>
  </si>
  <si>
    <t>всього - середньорічне число ставок /штатних одиниць</t>
  </si>
  <si>
    <t>педагогічного персоналу</t>
  </si>
  <si>
    <t>віднесених до педагогічного персоналу</t>
  </si>
  <si>
    <t xml:space="preserve"> спеціалістів</t>
  </si>
  <si>
    <t>робітників</t>
  </si>
  <si>
    <t>всього - середньорічне число ставок/штатних одиниць</t>
  </si>
  <si>
    <t>бюджетної програми місцевого бюджету  на 2018 рік</t>
  </si>
  <si>
    <t>0600000</t>
  </si>
  <si>
    <t>0610000</t>
  </si>
  <si>
    <t>0611161</t>
  </si>
  <si>
    <t>Забезпечення діяльності інших закладів у сфері освіти</t>
  </si>
  <si>
    <t>кількість централізованих бухгалтерій</t>
  </si>
  <si>
    <t>всього-середньорічне число ставок/штатних одиниць у т.ч.:</t>
  </si>
  <si>
    <t>спеціалістів</t>
  </si>
  <si>
    <t>затрат</t>
  </si>
  <si>
    <t>продукту</t>
  </si>
  <si>
    <t>кількість закладів, які обслуговує централізована бухгалтерія</t>
  </si>
  <si>
    <t xml:space="preserve">кількість особових рахунків </t>
  </si>
  <si>
    <t>кількість складених звітів працівниками бухгалтерії</t>
  </si>
  <si>
    <t>ефективності</t>
  </si>
  <si>
    <t>кількість установ, які обслуговує 1 працівник</t>
  </si>
  <si>
    <t xml:space="preserve"> Розрахунково</t>
  </si>
  <si>
    <t>кількість особових рахунків, які обслуговує 1 працівник</t>
  </si>
  <si>
    <t>"Зведення планів по мережі, штатах і контингентах установ, що фінансуються з місцевих бюджетів на 2018 рік"</t>
  </si>
  <si>
    <t>книга реєстрації вихідної документації на 2018 рік (фінансовий, казначейський, статистичний, податкові звіти)</t>
  </si>
  <si>
    <t>11.</t>
  </si>
  <si>
    <r>
      <t>Джерела фінансування інвестиційних проектів у розрізі підпрограм</t>
    </r>
    <r>
      <rPr>
        <b/>
        <vertAlign val="superscript"/>
        <sz val="14"/>
        <rFont val="Times New Roman"/>
        <family val="1"/>
      </rPr>
      <t>2</t>
    </r>
  </si>
  <si>
    <t>кількості груп централізованого господарського обслуговування</t>
  </si>
  <si>
    <t xml:space="preserve">всього-середньорічне число ставок/штатних одиниць </t>
  </si>
  <si>
    <t>кількість установ, які обслуговуються групами централізованого господарського обслуговування</t>
  </si>
  <si>
    <t>кількість установ, які обслуговує один працівник</t>
  </si>
  <si>
    <t>Зведення планів по мережі, штатах і контингентах установ, що фінансуються з місцевих бюджетів на 2018 рік</t>
  </si>
  <si>
    <r>
      <t>Закон України "Про Державний бюджет України" на 2018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рік</t>
    </r>
  </si>
  <si>
    <t>Закон України "Про освіту" від 05.09.2017р. №2145-VIII</t>
  </si>
  <si>
    <t>0611160</t>
  </si>
  <si>
    <t>Інші програми, заклади та заходи у сфері освіти</t>
  </si>
  <si>
    <t>0611162</t>
  </si>
  <si>
    <t>Інші програми та заходи у сфері освіти</t>
  </si>
  <si>
    <t>середньорічна кількість одержувачів допомоги</t>
  </si>
  <si>
    <t>середній розмір допомоги</t>
  </si>
  <si>
    <t>Касові видатки станом на 01 січня звітного періоду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</si>
  <si>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</si>
  <si>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</si>
  <si>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t>Пояснення, що характеризують джерела фінансування</t>
  </si>
  <si>
    <r>
      <t>1</t>
    </r>
    <r>
      <rPr>
        <sz val="10"/>
        <rFont val="Times New Roman"/>
        <family val="1"/>
      </rPr>
      <t xml:space="preserve"> </t>
    </r>
    <r>
      <rPr>
        <sz val="9"/>
        <rFont val="Times New Roman"/>
        <family val="1"/>
      </rPr>
      <t>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</si>
  <si>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9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</t>
    </r>
  </si>
  <si>
    <r>
      <t>3</t>
    </r>
    <r>
      <rPr>
        <sz val="9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</t>
    </r>
  </si>
  <si>
    <t>Підпрограма</t>
  </si>
  <si>
    <t xml:space="preserve">Забезпечити якісну медико - психологічну консультацію учнів. 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</si>
  <si>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</si>
  <si>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</si>
  <si>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 xml:space="preserve">Забезпечити складання і надання кошторисної, звітної, фінансової документації, фінансування установ </t>
  </si>
  <si>
    <t>Забезпечити надання допомоги дітям-сиротам та дітям, позбавленим батьківського піклування, яким виповнюється 18 років</t>
  </si>
  <si>
    <t>та  начальника фінансового управління</t>
  </si>
  <si>
    <t xml:space="preserve"> Забезпечити проведення культурно-мистецьких заходів та роботу гуртків, секцій, аматорських колективів</t>
  </si>
  <si>
    <t xml:space="preserve">Постанова Кабінету Міністрів України від 25.08.2005 року № 823 "Про затвердження Порядку надання одноразової допомоги дітям-сиротам і дітям, позбавленим батьківського піклування. Після досягнення 18-річного віку"  </t>
  </si>
  <si>
    <t xml:space="preserve">Забезпечити якісну медико - психологічну консультацію учнів </t>
  </si>
  <si>
    <t>шт.</t>
  </si>
  <si>
    <t>Кошторис на 2018 рік</t>
  </si>
  <si>
    <t>Підпрограма: Забезпечення діяльності інших закладів у сфері освіти</t>
  </si>
  <si>
    <t>Забезпечити проведення культурно-мистецьких заходів та роботу гуртків, секцій, аматорських колективів</t>
  </si>
  <si>
    <t>Підпрограма: Інші програми та заходи у сфері освіти</t>
  </si>
  <si>
    <t>середні витрати на одну медико-психологічну консультацію</t>
  </si>
  <si>
    <t xml:space="preserve">у редакції наказу начальника  відділу освіти, молоді </t>
  </si>
  <si>
    <t xml:space="preserve">та спорту Новомиргородської РДА </t>
  </si>
  <si>
    <t>від " _____" ________________    ______р. № ______</t>
  </si>
  <si>
    <t>та начальника фінансового управління Новомиргородської РДА</t>
  </si>
  <si>
    <t>для місцевих бюджетів у галузі "Освіта"".</t>
  </si>
  <si>
    <t xml:space="preserve">Наказ Міністерства освіти і науки  України від 10.07.2017 р. №992 «Про затвердження Типового переліку бюджетних програм та результативних показників їх виконання </t>
  </si>
  <si>
    <t>Розпорядження голови Новомиргородської РДА від 23.03.2018 р. № 115-р "Про  затвердження обсягу субвенції з місцевого бюджету за рахунок  залишку коштів освітньої субвенції, що утворилась на початок бюджетного періоду"</t>
  </si>
  <si>
    <t xml:space="preserve">Розпорядження голови Новомиргородської РДА від 27.03.2018 р. № 115-р "Про  затвердження обсягу субвенції з місцевого бюджету за рахунок  залишку </t>
  </si>
  <si>
    <t>коштів освітньої субвенції, що утворився на початок бюджетного періоду"</t>
  </si>
  <si>
    <t>середні витрати на одне вікно</t>
  </si>
  <si>
    <t>придбання персонального комп'ютера/ ноутбука та техніки для друкування, копіювання, сканування та ламінування з витратними матеріалами для початкової школи</t>
  </si>
  <si>
    <t>оснащення закладів загальної середньої освіти з поглибленими/профільним вивченям природничих та математичних предметів та опорних шкіл засобами навчання, у тому числі кабінетами фізики, хімії, біології, географії, математики, мультимедійними засобами навчання</t>
  </si>
  <si>
    <t>кількість закладів з поглибленими/профільним вивченям природничих та математичних предметів, у тому числі кабінетами фізики, хімії, біології, географії, математики, мультимедійними засобами навчання</t>
  </si>
  <si>
    <t>середні витрати на оснащення одного кабінету біології</t>
  </si>
  <si>
    <t>Розпорядження голови РДА від 15.02.2018р. № 61-р"Про статистичну звітність, мережу закладів загальної середньої освіти району на 2017/2018 навчальний рік""</t>
  </si>
  <si>
    <t>кількість перших класів, які будуть забезпечені персональними комп"ютерами</t>
  </si>
  <si>
    <t>кількість персональних комп"ютерів</t>
  </si>
  <si>
    <t>кількість класів, які будуть укомплектовані кабінетами біології</t>
  </si>
  <si>
    <t>кількість закладів в яких буде проведено заміна віконних блоків на енергозберігаючі металопластикові склопакети</t>
  </si>
  <si>
    <t>кількість віконих блоків</t>
  </si>
  <si>
    <t>Забезпечити оновлення матеріально - технячної бази загальноосвітніх навчальних закладів</t>
  </si>
  <si>
    <t>Забезпечити заходи з енергозбереження</t>
  </si>
  <si>
    <t>Забезпечити оновлення матеріально - технічної бази загальноосвітніх навчальних закладів</t>
  </si>
  <si>
    <t>середні витрати на придбання одного персонального компютера</t>
  </si>
  <si>
    <t>обсяг видатків на на заміну віконих блоків на енергозберігаючі металопластикові склопакети у навчальному корпусі НВО "Новомиргородська ЗШ І-ІІІ ступенів №2 дошкільний навчальний заклад"</t>
  </si>
  <si>
    <t>кількість фахівців з якими укладено  цивільно правові угоди для проведення корекційно-розвиткових занять</t>
  </si>
  <si>
    <t xml:space="preserve">кількість осіб  з особливими освітніми потребами </t>
  </si>
  <si>
    <t>середні витрати на 1 учня</t>
  </si>
  <si>
    <t>якості:</t>
  </si>
  <si>
    <t>кількість годин  на проведення корекційних-розвиткових занять (послуг) в тиждень</t>
  </si>
  <si>
    <t>осіб.</t>
  </si>
  <si>
    <t>год.</t>
  </si>
  <si>
    <t>Розпорядження голови РДА від 15.02.2018р. № 61-р"Про статистичну звітність, мережу загальноосвітніх навчальних закладів району на 2017/2018 навчальний рік""</t>
  </si>
  <si>
    <t>Додаток 2 до "Порядку та умов надання субвенції з державного бюджету місцевим бюджетам на надання державної підтримки особам з особливими освітніми потребами" затверджену постановою КМУ від 14.02.2017 р. №88</t>
  </si>
  <si>
    <t>Забезпечити надання допомоги дітям-сиротам та дітям, позбавленим батьківського піклування, яким виповнюється 18 років.</t>
  </si>
  <si>
    <t>Програма соціально-економічного  та культурного розвитку Новомиргородського району на 2018 рік</t>
  </si>
  <si>
    <t>від "15" січня 2018 р.  № 10/1</t>
  </si>
  <si>
    <t>Забезпечити фунціонування інклюзивно-ресурсного ценру, для  надання психолого-педагогічної допомоги дітям з особливими освітніми портебами</t>
  </si>
  <si>
    <t xml:space="preserve">Рішення сесії Новомиргородської районної ради від 24.11.2017р. № 287 "Про  створення  комунальної установи        "Новомиргородський інклюзивно-ресурсний центр" Новомиргородської районної ради Кіровоградської області" </t>
  </si>
  <si>
    <t xml:space="preserve">Рішення сесії Новомиргородської районної ради від 23.02.2018р. № 324 "Про  затвердження Статуту комунальної установи   "Новомиргородський інклюзивно-ресурсний центр" Новомиргородської районної ради Кіровоградської області" </t>
  </si>
  <si>
    <t>обсяги видатків на заробітну плату працівникам інклюзивно-ресурсного ценру</t>
  </si>
  <si>
    <t>обсяги видатків на  оснащення  кабінету інклюзивно-ресурсного ценру</t>
  </si>
  <si>
    <t>розпорядника коштів районного бюджету"</t>
  </si>
  <si>
    <t xml:space="preserve">Розпорядження голови Новомиргородської РДА від 04.07.2018 р. № 217-р "Про  перерозподіл  видатків бюджету за бюджетними програмами в межах головного </t>
  </si>
  <si>
    <t>"Про внесення змін до рішення районної ради від 22.12.2017 року № 304 "Про районний бюджет  на 2018 рік"</t>
  </si>
  <si>
    <t xml:space="preserve">Рішення Новомиргородської районної ради від 22.12.17 р. № 304 "Про районний бюджет  на 2018 рік", від 23.02.2018 року № 327 , від 27.04.2018 року №350, від 27.07.2018 року №384 </t>
  </si>
  <si>
    <t>О.О.Путнікова</t>
  </si>
  <si>
    <t>В.В.Туз</t>
  </si>
  <si>
    <t>Завдання 1</t>
  </si>
  <si>
    <t>Завдання 2</t>
  </si>
  <si>
    <t>Завдання 3</t>
  </si>
  <si>
    <t>Завдання 4</t>
  </si>
  <si>
    <t>Завдання 5</t>
  </si>
  <si>
    <t xml:space="preserve"> Завдання 1</t>
  </si>
  <si>
    <t xml:space="preserve"> Завдання 2 </t>
  </si>
  <si>
    <t xml:space="preserve"> Завдання 4</t>
  </si>
  <si>
    <t>кількість інклюзивно-ресурсних центрів</t>
  </si>
  <si>
    <t xml:space="preserve">штатний розпис районного інклюзивно-ресурсного центру відділу освіти, молоді та спорту Новомиргородської </t>
  </si>
  <si>
    <t>Заступник начальника  відділу - завідувач сектору  молоді та спорту відділу освіти, молоді та спорту Новомиргородської райдержадміністрації</t>
  </si>
  <si>
    <t>Заступник начальника- начальник бюджетного відділу фінансового управління Новомиргородської райдержадміністрації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</si>
</sst>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00_ ;[Red]\-#,##0.000\ "/>
    <numFmt numFmtId="183" formatCode="#,##0_ ;[Red]\-#,##0\ "/>
    <numFmt numFmtId="184" formatCode="0.0%"/>
    <numFmt numFmtId="185" formatCode="#,##0.0"/>
    <numFmt numFmtId="186" formatCode="#,##0.0000"/>
    <numFmt numFmtId="187" formatCode="#,##0.00000"/>
    <numFmt numFmtId="188" formatCode="0.00000"/>
    <numFmt numFmtId="189" formatCode="#,##0.000000"/>
    <numFmt numFmtId="190" formatCode="0.000000"/>
    <numFmt numFmtId="191" formatCode="0.0"/>
    <numFmt numFmtId="192" formatCode="#,##0.0000000"/>
    <numFmt numFmtId="193" formatCode="0.00000%"/>
    <numFmt numFmtId="194" formatCode="0.0000%"/>
    <numFmt numFmtId="195" formatCode="0.000%"/>
    <numFmt numFmtId="196" formatCode="#,##0.00000000"/>
    <numFmt numFmtId="197" formatCode="#,##0.000000000"/>
    <numFmt numFmtId="198" formatCode="_-* #,##0.000_р_._-;\-* #,##0.000_р_._-;_-* &quot;-&quot;??_р_._-;_-@_-"/>
    <numFmt numFmtId="199" formatCode="0.0000"/>
    <numFmt numFmtId="200" formatCode="0.0000000"/>
    <numFmt numFmtId="201" formatCode="_-* #,##0.0000_р_._-;\-* #,##0.0000_р_._-;_-* &quot;-&quot;??_р_._-;_-@_-"/>
    <numFmt numFmtId="202" formatCode="_-* #,##0.00000_р_._-;\-* #,##0.00000_р_._-;_-* &quot;-&quot;??_р_._-;_-@_-"/>
    <numFmt numFmtId="203" formatCode="0.0E+00"/>
    <numFmt numFmtId="204" formatCode="0.000E+00"/>
    <numFmt numFmtId="205" formatCode="0.0000E+00"/>
    <numFmt numFmtId="206" formatCode="0.00000E+00"/>
    <numFmt numFmtId="207" formatCode="0.000000E+00"/>
    <numFmt numFmtId="208" formatCode="0.0000000E+00"/>
    <numFmt numFmtId="209" formatCode="0.00000000"/>
    <numFmt numFmtId="210" formatCode="_-* #,##0.000\ _₽_-;\-* #,##0.000\ _₽_-;_-* &quot;-&quot;??\ _₽_-;_-@_-"/>
    <numFmt numFmtId="211" formatCode="_-* #,##0.000\ _г_р_н_._-;\-* #,##0.000\ _г_р_н_._-;_-* &quot;-&quot;???\ _г_р_н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u val="single"/>
      <sz val="12"/>
      <name val="Times New Roman"/>
      <family val="1"/>
    </font>
    <font>
      <i/>
      <sz val="8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9"/>
      <color indexed="60"/>
      <name val="Times New Roman"/>
      <family val="1"/>
    </font>
    <font>
      <sz val="11"/>
      <color indexed="60"/>
      <name val="Times New Roman"/>
      <family val="1"/>
    </font>
    <font>
      <i/>
      <sz val="8"/>
      <color indexed="60"/>
      <name val="Times New Roman"/>
      <family val="1"/>
    </font>
    <font>
      <sz val="14"/>
      <color indexed="60"/>
      <name val="Times New Roman"/>
      <family val="1"/>
    </font>
    <font>
      <sz val="8"/>
      <color indexed="6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/>
    </xf>
    <xf numFmtId="49" fontId="27" fillId="0" borderId="0" xfId="0" applyNumberFormat="1" applyFont="1" applyFill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wrapText="1"/>
    </xf>
    <xf numFmtId="0" fontId="28" fillId="0" borderId="0" xfId="0" applyFont="1" applyFill="1" applyAlignment="1">
      <alignment horizontal="right" vertical="justify"/>
    </xf>
    <xf numFmtId="0" fontId="31" fillId="0" borderId="0" xfId="0" applyFont="1" applyFill="1" applyAlignment="1">
      <alignment/>
    </xf>
    <xf numFmtId="181" fontId="30" fillId="0" borderId="0" xfId="0" applyNumberFormat="1" applyFont="1" applyFill="1" applyBorder="1" applyAlignment="1">
      <alignment vertical="center"/>
    </xf>
    <xf numFmtId="186" fontId="32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28" fillId="0" borderId="0" xfId="0" applyFont="1" applyAlignment="1">
      <alignment/>
    </xf>
    <xf numFmtId="0" fontId="36" fillId="0" borderId="0" xfId="0" applyFont="1" applyFill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 vertical="center" wrapText="1"/>
    </xf>
    <xf numFmtId="181" fontId="24" fillId="0" borderId="12" xfId="0" applyNumberFormat="1" applyFont="1" applyFill="1" applyBorder="1" applyAlignment="1">
      <alignment horizontal="center" vertical="center" wrapText="1"/>
    </xf>
    <xf numFmtId="181" fontId="36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181" fontId="24" fillId="0" borderId="12" xfId="0" applyNumberFormat="1" applyFont="1" applyFill="1" applyBorder="1" applyAlignment="1">
      <alignment vertical="center" wrapText="1"/>
    </xf>
    <xf numFmtId="181" fontId="0" fillId="0" borderId="12" xfId="0" applyNumberFormat="1" applyFont="1" applyFill="1" applyBorder="1" applyAlignment="1">
      <alignment vertical="center"/>
    </xf>
    <xf numFmtId="181" fontId="36" fillId="0" borderId="12" xfId="0" applyNumberFormat="1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2" xfId="0" applyFont="1" applyFill="1" applyBorder="1" applyAlignment="1">
      <alignment horizontal="left" vertical="center" wrapText="1"/>
    </xf>
    <xf numFmtId="186" fontId="36" fillId="0" borderId="12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 wrapText="1"/>
    </xf>
    <xf numFmtId="188" fontId="34" fillId="0" borderId="0" xfId="0" applyNumberFormat="1" applyFont="1" applyFill="1" applyBorder="1" applyAlignment="1">
      <alignment vertical="center"/>
    </xf>
    <xf numFmtId="190" fontId="23" fillId="0" borderId="0" xfId="0" applyNumberFormat="1" applyFont="1" applyFill="1" applyBorder="1" applyAlignment="1">
      <alignment vertical="center"/>
    </xf>
    <xf numFmtId="189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3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81" fontId="24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vertical="center" wrapText="1"/>
    </xf>
    <xf numFmtId="4" fontId="35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4" fontId="22" fillId="0" borderId="0" xfId="0" applyNumberFormat="1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vertical="center" wrapText="1"/>
    </xf>
    <xf numFmtId="0" fontId="41" fillId="0" borderId="12" xfId="53" applyFont="1" applyFill="1" applyBorder="1" applyAlignment="1">
      <alignment horizontal="center" vertical="center" wrapText="1"/>
      <protection/>
    </xf>
    <xf numFmtId="0" fontId="26" fillId="0" borderId="0" xfId="53" applyFont="1" applyFill="1" applyBorder="1" applyAlignment="1">
      <alignment horizontal="center" vertical="center"/>
      <protection/>
    </xf>
    <xf numFmtId="0" fontId="26" fillId="0" borderId="13" xfId="53" applyFont="1" applyFill="1" applyBorder="1" applyAlignment="1">
      <alignment vertical="center" wrapText="1"/>
      <protection/>
    </xf>
    <xf numFmtId="0" fontId="32" fillId="0" borderId="0" xfId="0" applyFont="1" applyFill="1" applyAlignment="1">
      <alignment vertical="center"/>
    </xf>
    <xf numFmtId="0" fontId="32" fillId="24" borderId="0" xfId="0" applyFont="1" applyFill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49" fontId="27" fillId="0" borderId="10" xfId="0" applyNumberFormat="1" applyFont="1" applyFill="1" applyBorder="1" applyAlignment="1">
      <alignment horizontal="center"/>
    </xf>
    <xf numFmtId="186" fontId="24" fillId="0" borderId="0" xfId="0" applyNumberFormat="1" applyFont="1" applyFill="1" applyBorder="1" applyAlignment="1">
      <alignment vertical="center"/>
    </xf>
    <xf numFmtId="180" fontId="24" fillId="0" borderId="12" xfId="0" applyNumberFormat="1" applyFont="1" applyFill="1" applyBorder="1" applyAlignment="1">
      <alignment horizontal="center" vertical="center" wrapText="1"/>
    </xf>
    <xf numFmtId="180" fontId="36" fillId="0" borderId="12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39" fillId="0" borderId="12" xfId="0" applyFont="1" applyFill="1" applyBorder="1" applyAlignment="1">
      <alignment horizontal="center" vertical="center"/>
    </xf>
    <xf numFmtId="0" fontId="26" fillId="0" borderId="10" xfId="53" applyFont="1" applyFill="1" applyBorder="1" applyAlignment="1">
      <alignment vertical="center" wrapText="1"/>
      <protection/>
    </xf>
    <xf numFmtId="0" fontId="26" fillId="0" borderId="12" xfId="53" applyFont="1" applyFill="1" applyBorder="1" applyAlignment="1">
      <alignment vertical="center" wrapText="1"/>
      <protection/>
    </xf>
    <xf numFmtId="0" fontId="41" fillId="0" borderId="12" xfId="53" applyFont="1" applyFill="1" applyBorder="1" applyAlignment="1">
      <alignment vertical="center" wrapText="1"/>
      <protection/>
    </xf>
    <xf numFmtId="0" fontId="31" fillId="0" borderId="13" xfId="53" applyFont="1" applyFill="1" applyBorder="1" applyAlignment="1">
      <alignment vertical="center" wrapText="1"/>
      <protection/>
    </xf>
    <xf numFmtId="0" fontId="31" fillId="0" borderId="1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40" fillId="0" borderId="13" xfId="53" applyFont="1" applyFill="1" applyBorder="1" applyAlignment="1">
      <alignment vertical="center" wrapText="1"/>
      <protection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vertical="center"/>
    </xf>
    <xf numFmtId="4" fontId="24" fillId="0" borderId="14" xfId="0" applyNumberFormat="1" applyFont="1" applyFill="1" applyBorder="1" applyAlignment="1">
      <alignment vertical="center"/>
    </xf>
    <xf numFmtId="4" fontId="24" fillId="0" borderId="15" xfId="0" applyNumberFormat="1" applyFont="1" applyFill="1" applyBorder="1" applyAlignment="1">
      <alignment vertical="center"/>
    </xf>
    <xf numFmtId="0" fontId="40" fillId="0" borderId="12" xfId="53" applyFont="1" applyFill="1" applyBorder="1" applyAlignment="1">
      <alignment vertical="center" wrapText="1"/>
      <protection/>
    </xf>
    <xf numFmtId="0" fontId="31" fillId="0" borderId="12" xfId="53" applyFont="1" applyFill="1" applyBorder="1" applyAlignment="1">
      <alignment vertical="center" wrapText="1"/>
      <protection/>
    </xf>
    <xf numFmtId="181" fontId="30" fillId="0" borderId="14" xfId="0" applyNumberFormat="1" applyFont="1" applyFill="1" applyBorder="1" applyAlignment="1">
      <alignment vertical="center"/>
    </xf>
    <xf numFmtId="187" fontId="24" fillId="0" borderId="14" xfId="0" applyNumberFormat="1" applyFont="1" applyFill="1" applyBorder="1" applyAlignment="1">
      <alignment vertical="center"/>
    </xf>
    <xf numFmtId="185" fontId="24" fillId="0" borderId="14" xfId="0" applyNumberFormat="1" applyFont="1" applyFill="1" applyBorder="1" applyAlignment="1">
      <alignment vertical="center"/>
    </xf>
    <xf numFmtId="0" fontId="41" fillId="0" borderId="13" xfId="53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49" fontId="22" fillId="0" borderId="12" xfId="0" applyNumberFormat="1" applyFont="1" applyFill="1" applyBorder="1" applyAlignment="1">
      <alignment horizontal="center"/>
    </xf>
    <xf numFmtId="0" fontId="39" fillId="0" borderId="12" xfId="53" applyFont="1" applyFill="1" applyBorder="1" applyAlignment="1">
      <alignment horizontal="center" vertical="center"/>
      <protection/>
    </xf>
    <xf numFmtId="3" fontId="31" fillId="0" borderId="14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vertical="center" wrapText="1"/>
    </xf>
    <xf numFmtId="49" fontId="22" fillId="0" borderId="12" xfId="0" applyNumberFormat="1" applyFont="1" applyFill="1" applyBorder="1" applyAlignment="1">
      <alignment vertical="center" wrapText="1"/>
    </xf>
    <xf numFmtId="3" fontId="31" fillId="0" borderId="1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180" fontId="23" fillId="0" borderId="12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49" fontId="22" fillId="0" borderId="13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3" fontId="26" fillId="0" borderId="14" xfId="0" applyNumberFormat="1" applyFont="1" applyFill="1" applyBorder="1" applyAlignment="1">
      <alignment horizontal="center" vertical="center"/>
    </xf>
    <xf numFmtId="49" fontId="26" fillId="0" borderId="12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181" fontId="24" fillId="0" borderId="12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horizontal="center" vertical="justify"/>
    </xf>
    <xf numFmtId="0" fontId="41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181" fontId="24" fillId="25" borderId="12" xfId="0" applyNumberFormat="1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vertical="center" wrapText="1"/>
    </xf>
    <xf numFmtId="0" fontId="31" fillId="0" borderId="12" xfId="53" applyFont="1" applyFill="1" applyBorder="1" applyAlignment="1">
      <alignment horizontal="center" vertical="center"/>
      <protection/>
    </xf>
    <xf numFmtId="0" fontId="31" fillId="0" borderId="0" xfId="0" applyFont="1" applyFill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/>
    </xf>
    <xf numFmtId="49" fontId="36" fillId="0" borderId="12" xfId="0" applyNumberFormat="1" applyFont="1" applyFill="1" applyBorder="1" applyAlignment="1">
      <alignment horizontal="center"/>
    </xf>
    <xf numFmtId="180" fontId="24" fillId="0" borderId="12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12" xfId="53" applyFont="1" applyFill="1" applyBorder="1" applyAlignment="1">
      <alignment vertical="center" wrapText="1"/>
      <protection/>
    </xf>
    <xf numFmtId="0" fontId="52" fillId="0" borderId="12" xfId="0" applyFont="1" applyFill="1" applyBorder="1" applyAlignment="1">
      <alignment horizontal="center" vertical="center" wrapText="1"/>
    </xf>
    <xf numFmtId="3" fontId="51" fillId="0" borderId="14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1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 wrapText="1"/>
    </xf>
    <xf numFmtId="0" fontId="22" fillId="0" borderId="0" xfId="0" applyFont="1" applyFill="1" applyAlignment="1">
      <alignment horizontal="left" vertical="center" wrapText="1"/>
    </xf>
    <xf numFmtId="3" fontId="31" fillId="0" borderId="13" xfId="0" applyNumberFormat="1" applyFont="1" applyFill="1" applyBorder="1" applyAlignment="1">
      <alignment horizontal="center" vertical="center"/>
    </xf>
    <xf numFmtId="3" fontId="31" fillId="0" borderId="14" xfId="0" applyNumberFormat="1" applyFont="1" applyFill="1" applyBorder="1" applyAlignment="1">
      <alignment horizontal="center" vertical="center"/>
    </xf>
    <xf numFmtId="0" fontId="40" fillId="0" borderId="13" xfId="53" applyFont="1" applyFill="1" applyBorder="1" applyAlignment="1">
      <alignment horizontal="center" vertical="center" wrapText="1"/>
      <protection/>
    </xf>
    <xf numFmtId="0" fontId="40" fillId="0" borderId="17" xfId="53" applyFont="1" applyFill="1" applyBorder="1" applyAlignment="1">
      <alignment horizontal="center" vertical="center" wrapText="1"/>
      <protection/>
    </xf>
    <xf numFmtId="0" fontId="40" fillId="0" borderId="14" xfId="53" applyFont="1" applyFill="1" applyBorder="1" applyAlignment="1">
      <alignment horizontal="center" vertical="center" wrapText="1"/>
      <protection/>
    </xf>
    <xf numFmtId="0" fontId="26" fillId="0" borderId="13" xfId="53" applyFont="1" applyFill="1" applyBorder="1" applyAlignment="1">
      <alignment horizontal="left" vertical="center" wrapText="1"/>
      <protection/>
    </xf>
    <xf numFmtId="0" fontId="26" fillId="0" borderId="17" xfId="53" applyFont="1" applyFill="1" applyBorder="1" applyAlignment="1">
      <alignment horizontal="left" vertical="center" wrapText="1"/>
      <protection/>
    </xf>
    <xf numFmtId="0" fontId="26" fillId="0" borderId="14" xfId="53" applyFont="1" applyFill="1" applyBorder="1" applyAlignment="1">
      <alignment horizontal="left" vertical="center" wrapText="1"/>
      <protection/>
    </xf>
    <xf numFmtId="0" fontId="49" fillId="0" borderId="12" xfId="53" applyFont="1" applyFill="1" applyBorder="1" applyAlignment="1">
      <alignment horizontal="center" vertical="center" wrapText="1"/>
      <protection/>
    </xf>
    <xf numFmtId="0" fontId="23" fillId="0" borderId="13" xfId="53" applyFont="1" applyFill="1" applyBorder="1" applyAlignment="1">
      <alignment horizontal="center" vertical="center" wrapText="1"/>
      <protection/>
    </xf>
    <xf numFmtId="0" fontId="23" fillId="0" borderId="14" xfId="53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7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left" vertical="center"/>
    </xf>
    <xf numFmtId="0" fontId="21" fillId="0" borderId="14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3" fontId="31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18" xfId="53" applyFont="1" applyFill="1" applyBorder="1" applyAlignment="1">
      <alignment horizontal="center" vertical="center" wrapText="1"/>
      <protection/>
    </xf>
    <xf numFmtId="0" fontId="23" fillId="0" borderId="19" xfId="53" applyFont="1" applyFill="1" applyBorder="1" applyAlignment="1">
      <alignment horizontal="center" vertical="center" wrapText="1"/>
      <protection/>
    </xf>
    <xf numFmtId="0" fontId="26" fillId="0" borderId="13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3" xfId="53" applyFont="1" applyFill="1" applyBorder="1" applyAlignment="1">
      <alignment horizontal="center" vertical="center" wrapText="1"/>
      <protection/>
    </xf>
    <xf numFmtId="0" fontId="26" fillId="0" borderId="14" xfId="53" applyFont="1" applyFill="1" applyBorder="1" applyAlignment="1">
      <alignment horizontal="center" vertical="center" wrapText="1"/>
      <protection/>
    </xf>
    <xf numFmtId="0" fontId="23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/>
    </xf>
    <xf numFmtId="0" fontId="43" fillId="0" borderId="13" xfId="53" applyFont="1" applyFill="1" applyBorder="1" applyAlignment="1">
      <alignment horizontal="left" vertical="center" wrapText="1"/>
      <protection/>
    </xf>
    <xf numFmtId="0" fontId="43" fillId="0" borderId="14" xfId="53" applyFont="1" applyFill="1" applyBorder="1" applyAlignment="1">
      <alignment horizontal="left" vertical="center" wrapText="1"/>
      <protection/>
    </xf>
    <xf numFmtId="4" fontId="31" fillId="0" borderId="17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wrapText="1"/>
    </xf>
    <xf numFmtId="0" fontId="22" fillId="0" borderId="0" xfId="0" applyFont="1" applyFill="1" applyBorder="1" applyAlignment="1">
      <alignment horizontal="center"/>
    </xf>
    <xf numFmtId="187" fontId="24" fillId="0" borderId="12" xfId="0" applyNumberFormat="1" applyFont="1" applyFill="1" applyBorder="1" applyAlignment="1">
      <alignment horizontal="center" vertical="center"/>
    </xf>
    <xf numFmtId="0" fontId="23" fillId="0" borderId="20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0" fontId="23" fillId="0" borderId="21" xfId="53" applyFont="1" applyFill="1" applyBorder="1" applyAlignment="1">
      <alignment horizontal="center" vertical="center" wrapText="1"/>
      <protection/>
    </xf>
    <xf numFmtId="0" fontId="23" fillId="0" borderId="22" xfId="53" applyFont="1" applyFill="1" applyBorder="1" applyAlignment="1">
      <alignment horizontal="center" vertical="center" wrapText="1"/>
      <protection/>
    </xf>
    <xf numFmtId="0" fontId="26" fillId="0" borderId="12" xfId="53" applyFont="1" applyFill="1" applyBorder="1" applyAlignment="1">
      <alignment horizontal="left" vertical="center" wrapText="1"/>
      <protection/>
    </xf>
    <xf numFmtId="4" fontId="24" fillId="0" borderId="13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42" fillId="0" borderId="0" xfId="53" applyFont="1" applyFill="1" applyBorder="1" applyAlignment="1">
      <alignment horizontal="left" vertical="center" wrapText="1"/>
      <protection/>
    </xf>
    <xf numFmtId="3" fontId="24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/>
    </xf>
    <xf numFmtId="0" fontId="36" fillId="0" borderId="17" xfId="0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left" vertical="center"/>
    </xf>
    <xf numFmtId="0" fontId="31" fillId="0" borderId="0" xfId="0" applyFont="1" applyFill="1" applyAlignment="1">
      <alignment horizontal="left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53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vertical="center" wrapText="1"/>
    </xf>
    <xf numFmtId="211" fontId="30" fillId="0" borderId="10" xfId="61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left"/>
    </xf>
    <xf numFmtId="211" fontId="22" fillId="0" borderId="10" xfId="61" applyNumberFormat="1" applyFont="1" applyFill="1" applyBorder="1" applyAlignment="1">
      <alignment horizontal="center"/>
    </xf>
    <xf numFmtId="49" fontId="39" fillId="0" borderId="13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wrapText="1"/>
    </xf>
    <xf numFmtId="0" fontId="27" fillId="0" borderId="0" xfId="0" applyFont="1" applyFill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181" fontId="36" fillId="0" borderId="13" xfId="0" applyNumberFormat="1" applyFont="1" applyFill="1" applyBorder="1" applyAlignment="1">
      <alignment horizontal="center" vertical="center" wrapText="1"/>
    </xf>
    <xf numFmtId="181" fontId="36" fillId="0" borderId="14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/>
    </xf>
    <xf numFmtId="4" fontId="26" fillId="0" borderId="13" xfId="53" applyNumberFormat="1" applyFont="1" applyFill="1" applyBorder="1" applyAlignment="1">
      <alignment horizontal="center" vertical="center" wrapText="1"/>
      <protection/>
    </xf>
    <xf numFmtId="4" fontId="26" fillId="0" borderId="14" xfId="53" applyNumberFormat="1" applyFont="1" applyFill="1" applyBorder="1" applyAlignment="1">
      <alignment horizontal="center" vertical="center" wrapText="1"/>
      <protection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horizontal="center" vertical="center" wrapText="1"/>
    </xf>
    <xf numFmtId="3" fontId="24" fillId="0" borderId="14" xfId="0" applyNumberFormat="1" applyFont="1" applyFill="1" applyBorder="1" applyAlignment="1">
      <alignment horizontal="center"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/>
    </xf>
    <xf numFmtId="0" fontId="26" fillId="0" borderId="17" xfId="53" applyFont="1" applyFill="1" applyBorder="1" applyAlignment="1">
      <alignment horizontal="center" vertical="center" wrapText="1"/>
      <protection/>
    </xf>
    <xf numFmtId="187" fontId="24" fillId="0" borderId="13" xfId="0" applyNumberFormat="1" applyFont="1" applyFill="1" applyBorder="1" applyAlignment="1">
      <alignment horizontal="center" vertical="center"/>
    </xf>
    <xf numFmtId="187" fontId="24" fillId="0" borderId="17" xfId="0" applyNumberFormat="1" applyFont="1" applyFill="1" applyBorder="1" applyAlignment="1">
      <alignment horizontal="center" vertical="center"/>
    </xf>
    <xf numFmtId="187" fontId="24" fillId="0" borderId="14" xfId="0" applyNumberFormat="1" applyFont="1" applyFill="1" applyBorder="1" applyAlignment="1">
      <alignment horizontal="center" vertical="center"/>
    </xf>
    <xf numFmtId="0" fontId="23" fillId="0" borderId="12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21" fillId="0" borderId="13" xfId="53" applyFont="1" applyFill="1" applyBorder="1" applyAlignment="1">
      <alignment horizontal="left" vertical="center" wrapText="1"/>
      <protection/>
    </xf>
    <xf numFmtId="0" fontId="21" fillId="0" borderId="17" xfId="53" applyFont="1" applyFill="1" applyBorder="1" applyAlignment="1">
      <alignment horizontal="left" vertical="center" wrapText="1"/>
      <protection/>
    </xf>
    <xf numFmtId="0" fontId="41" fillId="0" borderId="12" xfId="53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5" fillId="0" borderId="12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left" vertical="center" wrapText="1"/>
      <protection/>
    </xf>
    <xf numFmtId="3" fontId="51" fillId="0" borderId="13" xfId="0" applyNumberFormat="1" applyFont="1" applyFill="1" applyBorder="1" applyAlignment="1">
      <alignment horizontal="center" vertical="center"/>
    </xf>
    <xf numFmtId="3" fontId="51" fillId="0" borderId="14" xfId="0" applyNumberFormat="1" applyFont="1" applyFill="1" applyBorder="1" applyAlignment="1">
      <alignment horizontal="center" vertical="center"/>
    </xf>
    <xf numFmtId="0" fontId="50" fillId="0" borderId="13" xfId="53" applyFont="1" applyFill="1" applyBorder="1" applyAlignment="1">
      <alignment horizontal="left" vertical="center" wrapText="1"/>
      <protection/>
    </xf>
    <xf numFmtId="0" fontId="50" fillId="0" borderId="17" xfId="53" applyFont="1" applyFill="1" applyBorder="1" applyAlignment="1">
      <alignment horizontal="left" vertical="center" wrapText="1"/>
      <protection/>
    </xf>
    <xf numFmtId="0" fontId="50" fillId="0" borderId="14" xfId="53" applyFont="1" applyFill="1" applyBorder="1" applyAlignment="1">
      <alignment horizontal="left" vertical="center" wrapText="1"/>
      <protection/>
    </xf>
    <xf numFmtId="0" fontId="23" fillId="0" borderId="13" xfId="53" applyFont="1" applyFill="1" applyBorder="1" applyAlignment="1">
      <alignment horizontal="left" vertical="center" wrapText="1"/>
      <protection/>
    </xf>
    <xf numFmtId="0" fontId="23" fillId="0" borderId="14" xfId="53" applyFont="1" applyFill="1" applyBorder="1" applyAlignment="1">
      <alignment horizontal="left" vertical="center" wrapText="1"/>
      <protection/>
    </xf>
    <xf numFmtId="0" fontId="54" fillId="0" borderId="13" xfId="53" applyFont="1" applyFill="1" applyBorder="1" applyAlignment="1">
      <alignment horizontal="center" vertical="center" wrapText="1"/>
      <protection/>
    </xf>
    <xf numFmtId="0" fontId="54" fillId="0" borderId="14" xfId="53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0"/>
  <sheetViews>
    <sheetView tabSelected="1" view="pageBreakPreview" zoomScaleNormal="75" zoomScaleSheetLayoutView="100" zoomScalePageLayoutView="0" workbookViewId="0" topLeftCell="A10">
      <selection activeCell="K5" sqref="K5:M16"/>
    </sheetView>
  </sheetViews>
  <sheetFormatPr defaultColWidth="9.00390625" defaultRowHeight="12.75"/>
  <cols>
    <col min="1" max="1" width="3.375" style="7" customWidth="1"/>
    <col min="2" max="2" width="10.75390625" style="7" customWidth="1"/>
    <col min="3" max="3" width="11.00390625" style="2" customWidth="1"/>
    <col min="4" max="6" width="10.75390625" style="2" customWidth="1"/>
    <col min="7" max="7" width="9.00390625" style="2" customWidth="1"/>
    <col min="8" max="8" width="12.75390625" style="2" customWidth="1"/>
    <col min="9" max="9" width="8.375" style="2" customWidth="1"/>
    <col min="10" max="10" width="9.00390625" style="2" customWidth="1"/>
    <col min="11" max="11" width="22.875" style="2" customWidth="1"/>
    <col min="12" max="12" width="15.375" style="2" customWidth="1"/>
    <col min="13" max="13" width="32.875" style="2" customWidth="1"/>
    <col min="14" max="14" width="9.125" style="2" hidden="1" customWidth="1"/>
    <col min="15" max="15" width="14.625" style="2" hidden="1" customWidth="1"/>
    <col min="16" max="16384" width="9.125" style="2" customWidth="1"/>
  </cols>
  <sheetData>
    <row r="1" ht="15" customHeight="1" hidden="1">
      <c r="K1" s="1"/>
    </row>
    <row r="2" ht="12" customHeight="1" hidden="1">
      <c r="K2" s="3"/>
    </row>
    <row r="3" ht="12" customHeight="1" hidden="1">
      <c r="K3" s="3"/>
    </row>
    <row r="4" ht="12" customHeight="1">
      <c r="K4" s="3"/>
    </row>
    <row r="5" ht="15" customHeight="1">
      <c r="K5" s="4" t="s">
        <v>0</v>
      </c>
    </row>
    <row r="6" spans="11:14" ht="12.75" customHeight="1">
      <c r="K6" s="210" t="s">
        <v>60</v>
      </c>
      <c r="L6" s="210"/>
      <c r="M6" s="210"/>
      <c r="N6" s="5"/>
    </row>
    <row r="7" spans="11:14" ht="12.75" customHeight="1">
      <c r="K7" s="5" t="s">
        <v>59</v>
      </c>
      <c r="L7" s="5"/>
      <c r="M7" s="5"/>
      <c r="N7" s="5"/>
    </row>
    <row r="8" spans="11:13" ht="12.75" customHeight="1">
      <c r="K8" s="5" t="s">
        <v>128</v>
      </c>
      <c r="L8" s="5"/>
      <c r="M8" s="5"/>
    </row>
    <row r="9" spans="11:13" ht="11.25" customHeight="1">
      <c r="K9" s="5" t="s">
        <v>59</v>
      </c>
      <c r="L9" s="5"/>
      <c r="M9" s="5"/>
    </row>
    <row r="10" spans="11:14" ht="15" customHeight="1">
      <c r="K10" s="2" t="s">
        <v>174</v>
      </c>
      <c r="L10" s="103"/>
      <c r="M10" s="103"/>
      <c r="N10" s="101"/>
    </row>
    <row r="11" spans="11:13" ht="12.75" customHeight="1">
      <c r="K11" s="101" t="s">
        <v>138</v>
      </c>
      <c r="L11" s="101"/>
      <c r="M11" s="101"/>
    </row>
    <row r="12" spans="11:14" ht="13.5" customHeight="1">
      <c r="K12" s="150" t="s">
        <v>139</v>
      </c>
      <c r="L12" s="150"/>
      <c r="M12" s="150"/>
      <c r="N12" s="5"/>
    </row>
    <row r="13" spans="11:14" ht="13.5" customHeight="1">
      <c r="K13" s="150" t="s">
        <v>141</v>
      </c>
      <c r="L13" s="150"/>
      <c r="M13" s="150"/>
      <c r="N13" s="5"/>
    </row>
    <row r="14" spans="11:14" ht="15" customHeight="1" hidden="1">
      <c r="K14" s="210"/>
      <c r="L14" s="210"/>
      <c r="M14" s="210"/>
      <c r="N14" s="101"/>
    </row>
    <row r="15" spans="11:14" ht="15" customHeight="1">
      <c r="K15" s="101" t="s">
        <v>140</v>
      </c>
      <c r="L15" s="101"/>
      <c r="M15" s="101"/>
      <c r="N15" s="5"/>
    </row>
    <row r="16" ht="15" customHeight="1">
      <c r="N16" s="5"/>
    </row>
    <row r="17" spans="11:13" ht="15.75" customHeight="1" hidden="1">
      <c r="K17" s="102"/>
      <c r="L17" s="5"/>
      <c r="M17" s="5"/>
    </row>
    <row r="18" spans="11:14" ht="15.75" customHeight="1" hidden="1">
      <c r="K18" s="5"/>
      <c r="L18" s="5"/>
      <c r="M18" s="5"/>
      <c r="N18" s="101"/>
    </row>
    <row r="19" spans="11:14" ht="15.75" customHeight="1" hidden="1">
      <c r="K19" s="5"/>
      <c r="L19" s="5"/>
      <c r="M19" s="5"/>
      <c r="N19" s="101"/>
    </row>
    <row r="20" spans="11:14" ht="15.75" customHeight="1" hidden="1">
      <c r="K20" s="5"/>
      <c r="L20" s="5"/>
      <c r="M20" s="5"/>
      <c r="N20" s="101"/>
    </row>
    <row r="21" spans="11:14" ht="15.75" customHeight="1" hidden="1">
      <c r="K21" s="5"/>
      <c r="L21" s="5"/>
      <c r="M21" s="5"/>
      <c r="N21" s="101"/>
    </row>
    <row r="22" spans="11:14" ht="15.75" hidden="1">
      <c r="K22" s="5"/>
      <c r="L22" s="5"/>
      <c r="M22" s="5"/>
      <c r="N22" s="101"/>
    </row>
    <row r="23" spans="11:14" ht="15.75" customHeight="1" hidden="1">
      <c r="K23" s="5"/>
      <c r="L23" s="5"/>
      <c r="M23" s="5"/>
      <c r="N23" s="101"/>
    </row>
    <row r="24" spans="6:13" ht="15.75" customHeight="1">
      <c r="F24" s="275" t="s">
        <v>1</v>
      </c>
      <c r="G24" s="275"/>
      <c r="H24" s="275"/>
      <c r="I24" s="275"/>
      <c r="J24" s="275"/>
      <c r="K24" s="275"/>
      <c r="L24" s="5"/>
      <c r="M24" s="5"/>
    </row>
    <row r="25" spans="4:12" ht="15.75" customHeight="1">
      <c r="D25" s="275" t="s">
        <v>81</v>
      </c>
      <c r="E25" s="275"/>
      <c r="F25" s="275"/>
      <c r="G25" s="275"/>
      <c r="H25" s="275"/>
      <c r="I25" s="275"/>
      <c r="J25" s="275"/>
      <c r="K25" s="275"/>
      <c r="L25" s="275"/>
    </row>
    <row r="26" ht="16.5" customHeight="1">
      <c r="K26" s="8"/>
    </row>
    <row r="27" ht="12.75" customHeight="1"/>
    <row r="28" spans="1:13" ht="19.5">
      <c r="A28" s="9"/>
      <c r="B28" s="8" t="s">
        <v>2</v>
      </c>
      <c r="C28" s="11" t="s">
        <v>82</v>
      </c>
      <c r="D28" s="12"/>
      <c r="E28" s="263" t="s">
        <v>58</v>
      </c>
      <c r="F28" s="263"/>
      <c r="G28" s="263"/>
      <c r="H28" s="263"/>
      <c r="I28" s="263"/>
      <c r="J28" s="263"/>
      <c r="K28" s="263"/>
      <c r="L28" s="263"/>
      <c r="M28" s="263"/>
    </row>
    <row r="29" spans="1:13" ht="15.75">
      <c r="A29" s="2"/>
      <c r="B29" s="13"/>
      <c r="C29" s="14" t="s">
        <v>3</v>
      </c>
      <c r="F29" s="226" t="s">
        <v>4</v>
      </c>
      <c r="G29" s="226"/>
      <c r="H29" s="226"/>
      <c r="I29" s="226"/>
      <c r="J29" s="226"/>
      <c r="K29" s="226"/>
      <c r="L29" s="226"/>
      <c r="M29" s="226"/>
    </row>
    <row r="30" spans="1:10" ht="12.75" customHeight="1">
      <c r="A30" s="2"/>
      <c r="B30" s="13"/>
      <c r="F30" s="5"/>
      <c r="G30" s="5"/>
      <c r="H30" s="5"/>
      <c r="I30" s="5"/>
      <c r="J30" s="5"/>
    </row>
    <row r="31" spans="1:13" ht="19.5">
      <c r="A31" s="9"/>
      <c r="B31" s="8" t="s">
        <v>5</v>
      </c>
      <c r="C31" s="11" t="s">
        <v>83</v>
      </c>
      <c r="D31" s="6"/>
      <c r="E31" s="263" t="s">
        <v>58</v>
      </c>
      <c r="F31" s="263"/>
      <c r="G31" s="263"/>
      <c r="H31" s="263"/>
      <c r="I31" s="263"/>
      <c r="J31" s="263"/>
      <c r="K31" s="263"/>
      <c r="L31" s="263"/>
      <c r="M31" s="263"/>
    </row>
    <row r="32" spans="1:13" ht="15.75">
      <c r="A32" s="2"/>
      <c r="B32" s="13"/>
      <c r="C32" s="14" t="s">
        <v>3</v>
      </c>
      <c r="F32" s="226" t="s">
        <v>6</v>
      </c>
      <c r="G32" s="226"/>
      <c r="H32" s="226"/>
      <c r="I32" s="226"/>
      <c r="J32" s="226"/>
      <c r="K32" s="226"/>
      <c r="L32" s="226"/>
      <c r="M32" s="226"/>
    </row>
    <row r="33" spans="1:10" ht="12.75" customHeight="1">
      <c r="A33" s="2"/>
      <c r="B33" s="13"/>
      <c r="F33" s="5"/>
      <c r="G33" s="5"/>
      <c r="H33" s="5"/>
      <c r="I33" s="5"/>
      <c r="J33" s="5"/>
    </row>
    <row r="34" spans="1:15" ht="36" customHeight="1">
      <c r="A34" s="9"/>
      <c r="B34" s="8" t="s">
        <v>7</v>
      </c>
      <c r="C34" s="96" t="s">
        <v>109</v>
      </c>
      <c r="D34" s="96"/>
      <c r="E34" s="274" t="s">
        <v>110</v>
      </c>
      <c r="F34" s="274"/>
      <c r="G34" s="274"/>
      <c r="H34" s="274"/>
      <c r="I34" s="274"/>
      <c r="J34" s="274"/>
      <c r="K34" s="274"/>
      <c r="L34" s="274"/>
      <c r="M34" s="274"/>
      <c r="N34" s="15"/>
      <c r="O34" s="15"/>
    </row>
    <row r="35" spans="1:13" ht="15.75">
      <c r="A35" s="2"/>
      <c r="B35" s="13"/>
      <c r="C35" s="14" t="s">
        <v>3</v>
      </c>
      <c r="D35" s="14" t="s">
        <v>9</v>
      </c>
      <c r="E35" s="14" t="s">
        <v>61</v>
      </c>
      <c r="F35" s="226" t="s">
        <v>10</v>
      </c>
      <c r="G35" s="226"/>
      <c r="H35" s="226"/>
      <c r="I35" s="226"/>
      <c r="J35" s="226"/>
      <c r="K35" s="226"/>
      <c r="L35" s="226"/>
      <c r="M35" s="226"/>
    </row>
    <row r="36" spans="1:2" ht="15.75">
      <c r="A36" s="2"/>
      <c r="B36" s="13"/>
    </row>
    <row r="37" spans="1:13" ht="58.5" customHeight="1">
      <c r="A37" s="16"/>
      <c r="B37" s="148" t="s">
        <v>11</v>
      </c>
      <c r="C37" s="266" t="s">
        <v>12</v>
      </c>
      <c r="D37" s="266"/>
      <c r="E37" s="266"/>
      <c r="F37" s="267">
        <f>F38+F39</f>
        <v>5889.0854</v>
      </c>
      <c r="G37" s="267"/>
      <c r="H37" s="267"/>
      <c r="I37" s="17" t="s">
        <v>13</v>
      </c>
      <c r="J37" s="18"/>
      <c r="K37" s="19"/>
      <c r="M37" s="20"/>
    </row>
    <row r="38" spans="1:13" ht="18.75">
      <c r="A38" s="9"/>
      <c r="B38" s="10"/>
      <c r="C38" s="2" t="s">
        <v>14</v>
      </c>
      <c r="F38" s="269">
        <f>K103</f>
        <v>3741.3423999999995</v>
      </c>
      <c r="G38" s="269"/>
      <c r="H38" s="269"/>
      <c r="I38" s="17" t="s">
        <v>15</v>
      </c>
      <c r="J38" s="18"/>
      <c r="K38" s="21"/>
      <c r="M38" s="20"/>
    </row>
    <row r="39" spans="2:13" ht="15.75">
      <c r="B39" s="22"/>
      <c r="C39" s="2" t="s">
        <v>16</v>
      </c>
      <c r="F39" s="269">
        <f>L103</f>
        <v>2147.7430000000004</v>
      </c>
      <c r="G39" s="269"/>
      <c r="H39" s="269"/>
      <c r="I39" s="17" t="s">
        <v>17</v>
      </c>
      <c r="J39" s="18"/>
      <c r="K39" s="18"/>
      <c r="M39" s="20"/>
    </row>
    <row r="40" spans="2:11" ht="7.5" customHeight="1">
      <c r="B40" s="22"/>
      <c r="I40" s="5"/>
      <c r="J40" s="5"/>
      <c r="K40" s="5"/>
    </row>
    <row r="41" ht="15.75" hidden="1">
      <c r="B41" s="22"/>
    </row>
    <row r="42" spans="1:3" ht="18.75">
      <c r="A42" s="9"/>
      <c r="B42" s="8" t="s">
        <v>18</v>
      </c>
      <c r="C42" s="23" t="s">
        <v>19</v>
      </c>
    </row>
    <row r="43" spans="2:18" ht="15" customHeight="1">
      <c r="B43" s="22"/>
      <c r="C43" s="24" t="s">
        <v>20</v>
      </c>
      <c r="D43" s="25"/>
      <c r="E43" s="25"/>
      <c r="F43" s="25"/>
      <c r="G43" s="25"/>
      <c r="H43" s="25"/>
      <c r="I43" s="25"/>
      <c r="J43" s="26"/>
      <c r="K43" s="26"/>
      <c r="L43" s="26"/>
      <c r="M43" s="26"/>
      <c r="N43" s="26"/>
      <c r="O43" s="26"/>
      <c r="P43" s="25"/>
      <c r="Q43" s="25"/>
      <c r="R43" s="25"/>
    </row>
    <row r="44" spans="2:18" ht="15" customHeight="1">
      <c r="B44" s="22"/>
      <c r="C44" s="27" t="s">
        <v>21</v>
      </c>
      <c r="D44" s="25"/>
      <c r="E44" s="25"/>
      <c r="F44" s="25"/>
      <c r="G44" s="25"/>
      <c r="H44" s="25"/>
      <c r="I44" s="25"/>
      <c r="J44" s="26"/>
      <c r="K44" s="26"/>
      <c r="L44" s="26"/>
      <c r="M44" s="26"/>
      <c r="N44" s="26"/>
      <c r="O44" s="26"/>
      <c r="P44" s="25"/>
      <c r="Q44" s="25"/>
      <c r="R44" s="25"/>
    </row>
    <row r="45" spans="2:18" ht="15" customHeight="1">
      <c r="B45" s="22"/>
      <c r="C45" s="24" t="s">
        <v>107</v>
      </c>
      <c r="D45" s="25"/>
      <c r="E45" s="25"/>
      <c r="F45" s="25"/>
      <c r="G45" s="25"/>
      <c r="H45" s="25"/>
      <c r="I45" s="25"/>
      <c r="J45" s="26"/>
      <c r="K45" s="26"/>
      <c r="L45" s="26"/>
      <c r="M45" s="26"/>
      <c r="N45" s="26"/>
      <c r="O45" s="26"/>
      <c r="P45" s="25"/>
      <c r="Q45" s="25"/>
      <c r="R45" s="25"/>
    </row>
    <row r="46" spans="2:18" ht="15" customHeight="1">
      <c r="B46" s="22"/>
      <c r="C46" s="24" t="s">
        <v>22</v>
      </c>
      <c r="D46" s="25"/>
      <c r="E46" s="25"/>
      <c r="F46" s="25"/>
      <c r="G46" s="25"/>
      <c r="H46" s="25"/>
      <c r="I46" s="25"/>
      <c r="J46" s="26"/>
      <c r="K46" s="26"/>
      <c r="L46" s="26"/>
      <c r="M46" s="26"/>
      <c r="N46" s="26"/>
      <c r="O46" s="26"/>
      <c r="P46" s="25"/>
      <c r="Q46" s="25"/>
      <c r="R46" s="25"/>
    </row>
    <row r="47" spans="2:18" ht="15" customHeight="1" hidden="1">
      <c r="B47" s="22"/>
      <c r="C47" s="24"/>
      <c r="D47" s="25"/>
      <c r="E47" s="25"/>
      <c r="F47" s="25"/>
      <c r="G47" s="25"/>
      <c r="H47" s="25"/>
      <c r="I47" s="25"/>
      <c r="J47" s="26"/>
      <c r="K47" s="26"/>
      <c r="L47" s="26"/>
      <c r="M47" s="26"/>
      <c r="N47" s="26"/>
      <c r="O47" s="26"/>
      <c r="P47" s="25"/>
      <c r="Q47" s="25"/>
      <c r="R47" s="25"/>
    </row>
    <row r="48" spans="2:18" ht="15" customHeight="1" hidden="1">
      <c r="B48" s="22"/>
      <c r="C48" s="24"/>
      <c r="D48" s="25"/>
      <c r="E48" s="25"/>
      <c r="F48" s="25"/>
      <c r="G48" s="25"/>
      <c r="H48" s="25"/>
      <c r="I48" s="25"/>
      <c r="J48" s="26"/>
      <c r="K48" s="26"/>
      <c r="L48" s="26"/>
      <c r="M48" s="26"/>
      <c r="N48" s="26"/>
      <c r="O48" s="26"/>
      <c r="P48" s="25"/>
      <c r="Q48" s="25"/>
      <c r="R48" s="25"/>
    </row>
    <row r="49" spans="2:18" ht="15" customHeight="1" hidden="1">
      <c r="B49" s="22"/>
      <c r="C49" s="25"/>
      <c r="D49" s="25"/>
      <c r="E49" s="25"/>
      <c r="F49" s="25"/>
      <c r="G49" s="25"/>
      <c r="H49" s="25"/>
      <c r="I49" s="25"/>
      <c r="J49" s="26"/>
      <c r="K49" s="26"/>
      <c r="L49" s="26"/>
      <c r="M49" s="26"/>
      <c r="N49" s="26"/>
      <c r="O49" s="26"/>
      <c r="P49" s="25"/>
      <c r="Q49" s="25"/>
      <c r="R49" s="25"/>
    </row>
    <row r="50" spans="2:18" ht="15" customHeight="1" hidden="1">
      <c r="B50" s="22"/>
      <c r="C50" s="268"/>
      <c r="D50" s="268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268"/>
      <c r="P50" s="268"/>
      <c r="Q50" s="268"/>
      <c r="R50" s="268"/>
    </row>
    <row r="51" spans="2:18" ht="15" customHeight="1" hidden="1">
      <c r="B51" s="22"/>
      <c r="C51" s="25"/>
      <c r="D51" s="25"/>
      <c r="E51" s="25"/>
      <c r="F51" s="25"/>
      <c r="G51" s="25"/>
      <c r="H51" s="25"/>
      <c r="I51" s="25"/>
      <c r="J51" s="26"/>
      <c r="K51" s="26"/>
      <c r="L51" s="26"/>
      <c r="M51" s="26"/>
      <c r="N51" s="26"/>
      <c r="O51" s="26"/>
      <c r="P51" s="25"/>
      <c r="Q51" s="25"/>
      <c r="R51" s="25"/>
    </row>
    <row r="52" spans="2:18" ht="15.75">
      <c r="B52" s="22"/>
      <c r="C52" s="24" t="s">
        <v>108</v>
      </c>
      <c r="D52" s="25"/>
      <c r="E52" s="25"/>
      <c r="F52" s="25"/>
      <c r="G52" s="25"/>
      <c r="H52" s="25"/>
      <c r="I52" s="25"/>
      <c r="J52" s="26"/>
      <c r="K52" s="26"/>
      <c r="L52" s="26"/>
      <c r="M52" s="26"/>
      <c r="N52" s="26"/>
      <c r="O52" s="26"/>
      <c r="P52" s="25"/>
      <c r="Q52" s="25"/>
      <c r="R52" s="25"/>
    </row>
    <row r="53" spans="2:18" ht="15.75" customHeight="1">
      <c r="B53" s="22"/>
      <c r="C53" s="259" t="s">
        <v>23</v>
      </c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6"/>
      <c r="O53" s="26"/>
      <c r="P53" s="26"/>
      <c r="Q53" s="26"/>
      <c r="R53" s="26"/>
    </row>
    <row r="54" spans="2:18" ht="15.75" customHeight="1">
      <c r="B54" s="22"/>
      <c r="C54" s="259" t="s">
        <v>143</v>
      </c>
      <c r="D54" s="259"/>
      <c r="E54" s="259"/>
      <c r="F54" s="259"/>
      <c r="G54" s="259"/>
      <c r="H54" s="259"/>
      <c r="I54" s="259"/>
      <c r="J54" s="259"/>
      <c r="K54" s="259"/>
      <c r="L54" s="259"/>
      <c r="M54" s="259"/>
      <c r="N54" s="26"/>
      <c r="O54" s="26"/>
      <c r="P54" s="26"/>
      <c r="Q54" s="26"/>
      <c r="R54" s="26"/>
    </row>
    <row r="55" spans="2:18" ht="14.25" customHeight="1">
      <c r="B55" s="22"/>
      <c r="C55" s="259" t="s">
        <v>142</v>
      </c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6"/>
      <c r="O55" s="26"/>
      <c r="P55" s="26"/>
      <c r="Q55" s="26"/>
      <c r="R55" s="26"/>
    </row>
    <row r="56" spans="2:18" ht="15.75" customHeight="1">
      <c r="B56" s="22"/>
      <c r="C56" s="28" t="s">
        <v>183</v>
      </c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</row>
    <row r="57" spans="1:18" s="33" customFormat="1" ht="13.5" customHeight="1">
      <c r="A57" s="29"/>
      <c r="B57" s="30"/>
      <c r="C57" s="28" t="s">
        <v>182</v>
      </c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31"/>
      <c r="O57" s="31"/>
      <c r="P57" s="32"/>
      <c r="Q57" s="32"/>
      <c r="R57" s="32"/>
    </row>
    <row r="58" spans="1:18" s="33" customFormat="1" ht="13.5" customHeight="1" hidden="1">
      <c r="A58" s="29"/>
      <c r="B58" s="30"/>
      <c r="C58" s="28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31"/>
      <c r="O58" s="31"/>
      <c r="P58" s="32"/>
      <c r="Q58" s="32"/>
      <c r="R58" s="32"/>
    </row>
    <row r="59" spans="1:18" s="33" customFormat="1" ht="13.5" customHeight="1">
      <c r="A59" s="29"/>
      <c r="B59" s="30"/>
      <c r="C59" s="28" t="s">
        <v>145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31"/>
      <c r="O59" s="31"/>
      <c r="P59" s="32"/>
      <c r="Q59" s="32"/>
      <c r="R59" s="32"/>
    </row>
    <row r="60" spans="2:18" ht="14.25" customHeight="1">
      <c r="B60" s="22"/>
      <c r="C60" s="27" t="s">
        <v>146</v>
      </c>
      <c r="D60" s="25"/>
      <c r="E60" s="25"/>
      <c r="F60" s="25"/>
      <c r="G60" s="25"/>
      <c r="H60" s="25"/>
      <c r="I60" s="25"/>
      <c r="J60" s="26"/>
      <c r="K60" s="26"/>
      <c r="L60" s="26"/>
      <c r="M60" s="26"/>
      <c r="N60" s="26"/>
      <c r="O60" s="26"/>
      <c r="P60" s="25"/>
      <c r="Q60" s="25"/>
      <c r="R60" s="25"/>
    </row>
    <row r="61" spans="2:13" ht="15.75" customHeight="1" hidden="1">
      <c r="B61" s="22"/>
      <c r="C61" s="264"/>
      <c r="D61" s="264"/>
      <c r="E61" s="264"/>
      <c r="F61" s="264"/>
      <c r="G61" s="264"/>
      <c r="H61" s="264"/>
      <c r="I61" s="264"/>
      <c r="J61" s="264"/>
      <c r="K61" s="265"/>
      <c r="L61" s="265"/>
      <c r="M61" s="265"/>
    </row>
    <row r="62" ht="15.75" hidden="1">
      <c r="B62" s="22"/>
    </row>
    <row r="63" spans="2:3" ht="15.75">
      <c r="B63" s="22"/>
      <c r="C63" s="2" t="s">
        <v>181</v>
      </c>
    </row>
    <row r="64" spans="2:3" ht="15.75">
      <c r="B64" s="22"/>
      <c r="C64" s="2" t="s">
        <v>180</v>
      </c>
    </row>
    <row r="65" spans="1:3" ht="20.25" customHeight="1">
      <c r="A65" s="9"/>
      <c r="B65" s="8" t="s">
        <v>24</v>
      </c>
      <c r="C65" s="23" t="s">
        <v>25</v>
      </c>
    </row>
    <row r="66" ht="8.25" customHeight="1" hidden="1">
      <c r="B66" s="22"/>
    </row>
    <row r="67" spans="2:13" ht="18.75">
      <c r="B67" s="22"/>
      <c r="C67" s="34" t="s">
        <v>26</v>
      </c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3" ht="18.75">
      <c r="A68" s="9"/>
      <c r="B68" s="8" t="s">
        <v>27</v>
      </c>
      <c r="C68" s="23" t="s">
        <v>28</v>
      </c>
    </row>
    <row r="69" spans="1:3" ht="9" customHeight="1">
      <c r="A69" s="9"/>
      <c r="B69" s="9"/>
      <c r="C69" s="23"/>
    </row>
    <row r="70" spans="3:13" s="35" customFormat="1" ht="12.75">
      <c r="C70" s="36" t="s">
        <v>29</v>
      </c>
      <c r="D70" s="272" t="s">
        <v>30</v>
      </c>
      <c r="E70" s="272"/>
      <c r="F70" s="272" t="s">
        <v>31</v>
      </c>
      <c r="G70" s="272"/>
      <c r="H70" s="260" t="s">
        <v>32</v>
      </c>
      <c r="I70" s="261"/>
      <c r="J70" s="261"/>
      <c r="K70" s="261"/>
      <c r="L70" s="261"/>
      <c r="M70" s="262"/>
    </row>
    <row r="71" spans="3:13" s="35" customFormat="1" ht="12.75">
      <c r="C71" s="36"/>
      <c r="D71" s="135"/>
      <c r="E71" s="136"/>
      <c r="F71" s="135"/>
      <c r="G71" s="136"/>
      <c r="H71" s="256" t="s">
        <v>122</v>
      </c>
      <c r="I71" s="257"/>
      <c r="J71" s="257"/>
      <c r="K71" s="257"/>
      <c r="L71" s="257"/>
      <c r="M71" s="258"/>
    </row>
    <row r="72" spans="3:13" s="35" customFormat="1" ht="18" customHeight="1">
      <c r="C72" s="104">
        <v>1</v>
      </c>
      <c r="D72" s="270" t="s">
        <v>84</v>
      </c>
      <c r="E72" s="271"/>
      <c r="F72" s="270" t="s">
        <v>8</v>
      </c>
      <c r="G72" s="271"/>
      <c r="H72" s="195" t="s">
        <v>85</v>
      </c>
      <c r="I72" s="196"/>
      <c r="J72" s="196"/>
      <c r="K72" s="196"/>
      <c r="L72" s="196"/>
      <c r="M72" s="197"/>
    </row>
    <row r="73" spans="3:13" s="35" customFormat="1" ht="18" customHeight="1">
      <c r="C73" s="104"/>
      <c r="D73" s="131"/>
      <c r="E73" s="132"/>
      <c r="F73" s="131"/>
      <c r="G73" s="132"/>
      <c r="H73" s="256" t="s">
        <v>122</v>
      </c>
      <c r="I73" s="257"/>
      <c r="J73" s="257"/>
      <c r="K73" s="257"/>
      <c r="L73" s="257"/>
      <c r="M73" s="258"/>
    </row>
    <row r="74" spans="3:13" ht="21.75" customHeight="1">
      <c r="C74" s="104">
        <v>2</v>
      </c>
      <c r="D74" s="221" t="s">
        <v>111</v>
      </c>
      <c r="E74" s="221"/>
      <c r="F74" s="221" t="s">
        <v>8</v>
      </c>
      <c r="G74" s="221"/>
      <c r="H74" s="195" t="s">
        <v>112</v>
      </c>
      <c r="I74" s="196"/>
      <c r="J74" s="196"/>
      <c r="K74" s="196"/>
      <c r="L74" s="196"/>
      <c r="M74" s="197"/>
    </row>
    <row r="75" ht="9" customHeight="1"/>
    <row r="76" ht="15.75" hidden="1"/>
    <row r="77" spans="1:3" ht="18.75">
      <c r="A77" s="9"/>
      <c r="B77" s="8" t="s">
        <v>34</v>
      </c>
      <c r="C77" s="23" t="s">
        <v>35</v>
      </c>
    </row>
    <row r="78" ht="12" customHeight="1">
      <c r="M78" s="38" t="s">
        <v>36</v>
      </c>
    </row>
    <row r="79" spans="1:13" ht="29.25" customHeight="1">
      <c r="A79" s="39"/>
      <c r="B79" s="40" t="s">
        <v>29</v>
      </c>
      <c r="C79" s="41" t="s">
        <v>30</v>
      </c>
      <c r="D79" s="41" t="s">
        <v>31</v>
      </c>
      <c r="E79" s="273" t="s">
        <v>37</v>
      </c>
      <c r="F79" s="273"/>
      <c r="G79" s="273"/>
      <c r="H79" s="273"/>
      <c r="I79" s="273"/>
      <c r="J79" s="273"/>
      <c r="K79" s="42" t="s">
        <v>38</v>
      </c>
      <c r="L79" s="42" t="s">
        <v>39</v>
      </c>
      <c r="M79" s="42" t="s">
        <v>40</v>
      </c>
    </row>
    <row r="80" spans="1:13" s="48" customFormat="1" ht="13.5" customHeight="1">
      <c r="A80" s="43"/>
      <c r="B80" s="44">
        <v>1</v>
      </c>
      <c r="C80" s="44">
        <v>2</v>
      </c>
      <c r="D80" s="44">
        <v>3</v>
      </c>
      <c r="E80" s="218">
        <v>4</v>
      </c>
      <c r="F80" s="219"/>
      <c r="G80" s="219"/>
      <c r="H80" s="219"/>
      <c r="I80" s="219"/>
      <c r="J80" s="220"/>
      <c r="K80" s="45">
        <v>5</v>
      </c>
      <c r="L80" s="46">
        <v>6</v>
      </c>
      <c r="M80" s="47">
        <v>7</v>
      </c>
    </row>
    <row r="81" spans="1:13" s="48" customFormat="1" ht="13.5" customHeight="1">
      <c r="A81" s="43"/>
      <c r="B81" s="146">
        <v>1</v>
      </c>
      <c r="C81" s="156" t="s">
        <v>84</v>
      </c>
      <c r="D81" s="156" t="s">
        <v>8</v>
      </c>
      <c r="E81" s="246" t="s">
        <v>134</v>
      </c>
      <c r="F81" s="247"/>
      <c r="G81" s="247"/>
      <c r="H81" s="247"/>
      <c r="I81" s="247"/>
      <c r="J81" s="248"/>
      <c r="K81" s="147">
        <f>K83+K85+K87+K89+K91</f>
        <v>3728.6423999999997</v>
      </c>
      <c r="L81" s="137">
        <f>L87+L91</f>
        <v>151.6</v>
      </c>
      <c r="M81" s="151">
        <f>M83+M85+M87+M89+M91</f>
        <v>3880.2424</v>
      </c>
    </row>
    <row r="82" spans="1:13" s="48" customFormat="1" ht="13.5" customHeight="1">
      <c r="A82" s="43"/>
      <c r="B82" s="145">
        <v>1</v>
      </c>
      <c r="C82" s="127"/>
      <c r="D82" s="127"/>
      <c r="E82" s="246" t="s">
        <v>186</v>
      </c>
      <c r="F82" s="247"/>
      <c r="G82" s="247"/>
      <c r="H82" s="247"/>
      <c r="I82" s="247"/>
      <c r="J82" s="248"/>
      <c r="K82" s="45"/>
      <c r="L82" s="46"/>
      <c r="M82" s="47"/>
    </row>
    <row r="83" spans="1:13" s="53" customFormat="1" ht="24.75" customHeight="1">
      <c r="A83" s="39"/>
      <c r="B83" s="145"/>
      <c r="C83" s="127"/>
      <c r="D83" s="127"/>
      <c r="E83" s="252" t="s">
        <v>135</v>
      </c>
      <c r="F83" s="253"/>
      <c r="G83" s="253"/>
      <c r="H83" s="253"/>
      <c r="I83" s="253"/>
      <c r="J83" s="254"/>
      <c r="K83" s="51">
        <f>1411.5-178.8+54.55</f>
        <v>1287.25</v>
      </c>
      <c r="L83" s="98"/>
      <c r="M83" s="51">
        <f>K83+L83</f>
        <v>1287.25</v>
      </c>
    </row>
    <row r="84" spans="1:13" s="53" customFormat="1" ht="16.5" customHeight="1">
      <c r="A84" s="39"/>
      <c r="B84" s="145">
        <v>2</v>
      </c>
      <c r="C84" s="127"/>
      <c r="D84" s="127"/>
      <c r="E84" s="246" t="s">
        <v>187</v>
      </c>
      <c r="F84" s="247"/>
      <c r="G84" s="247"/>
      <c r="H84" s="247"/>
      <c r="I84" s="247"/>
      <c r="J84" s="248"/>
      <c r="K84" s="98"/>
      <c r="L84" s="98"/>
      <c r="M84" s="98"/>
    </row>
    <row r="85" spans="1:13" s="53" customFormat="1" ht="18.75" customHeight="1">
      <c r="A85" s="39"/>
      <c r="B85" s="145"/>
      <c r="C85" s="127"/>
      <c r="D85" s="127"/>
      <c r="E85" s="252" t="s">
        <v>123</v>
      </c>
      <c r="F85" s="253"/>
      <c r="G85" s="253"/>
      <c r="H85" s="253"/>
      <c r="I85" s="253"/>
      <c r="J85" s="254"/>
      <c r="K85" s="98">
        <v>87.8</v>
      </c>
      <c r="L85" s="98"/>
      <c r="M85" s="98">
        <f>K85</f>
        <v>87.8</v>
      </c>
    </row>
    <row r="86" spans="1:13" s="53" customFormat="1" ht="18.75" customHeight="1">
      <c r="A86" s="39"/>
      <c r="B86" s="145">
        <v>3</v>
      </c>
      <c r="C86" s="127"/>
      <c r="D86" s="127"/>
      <c r="E86" s="246" t="s">
        <v>188</v>
      </c>
      <c r="F86" s="247"/>
      <c r="G86" s="247"/>
      <c r="H86" s="247"/>
      <c r="I86" s="247"/>
      <c r="J86" s="248"/>
      <c r="K86" s="98"/>
      <c r="L86" s="98"/>
      <c r="M86" s="98"/>
    </row>
    <row r="87" spans="1:13" s="53" customFormat="1" ht="36.75" customHeight="1">
      <c r="A87" s="39"/>
      <c r="B87" s="145"/>
      <c r="C87" s="127"/>
      <c r="D87" s="127"/>
      <c r="E87" s="252" t="s">
        <v>124</v>
      </c>
      <c r="F87" s="253"/>
      <c r="G87" s="253"/>
      <c r="H87" s="253"/>
      <c r="I87" s="253"/>
      <c r="J87" s="254"/>
      <c r="K87" s="51">
        <f>1661.772+5.9</f>
        <v>1667.672</v>
      </c>
      <c r="L87" s="98">
        <v>11.6</v>
      </c>
      <c r="M87" s="51">
        <f>K87+L87</f>
        <v>1679.272</v>
      </c>
    </row>
    <row r="88" spans="1:13" s="53" customFormat="1" ht="24.75" customHeight="1">
      <c r="A88" s="39"/>
      <c r="B88" s="145">
        <v>4</v>
      </c>
      <c r="C88" s="127"/>
      <c r="D88" s="127"/>
      <c r="E88" s="256" t="s">
        <v>189</v>
      </c>
      <c r="F88" s="257"/>
      <c r="G88" s="257"/>
      <c r="H88" s="257"/>
      <c r="I88" s="257"/>
      <c r="J88" s="258"/>
      <c r="K88" s="98"/>
      <c r="L88" s="98"/>
      <c r="M88" s="98"/>
    </row>
    <row r="89" spans="1:13" s="53" customFormat="1" ht="24.75" customHeight="1">
      <c r="A89" s="39"/>
      <c r="B89" s="145"/>
      <c r="C89" s="127"/>
      <c r="D89" s="127"/>
      <c r="E89" s="252" t="s">
        <v>125</v>
      </c>
      <c r="F89" s="253"/>
      <c r="G89" s="253"/>
      <c r="H89" s="253"/>
      <c r="I89" s="253"/>
      <c r="J89" s="254"/>
      <c r="K89" s="98">
        <f>498.7004+5+1.5</f>
        <v>505.2004</v>
      </c>
      <c r="L89" s="98"/>
      <c r="M89" s="98">
        <f>K89</f>
        <v>505.2004</v>
      </c>
    </row>
    <row r="90" spans="1:13" s="53" customFormat="1" ht="24.75" customHeight="1">
      <c r="A90" s="39"/>
      <c r="B90" s="145">
        <v>5</v>
      </c>
      <c r="C90" s="127"/>
      <c r="D90" s="127"/>
      <c r="E90" s="246" t="s">
        <v>190</v>
      </c>
      <c r="F90" s="247"/>
      <c r="G90" s="247"/>
      <c r="H90" s="247"/>
      <c r="I90" s="247"/>
      <c r="J90" s="248"/>
      <c r="K90" s="98"/>
      <c r="L90" s="98"/>
      <c r="M90" s="98"/>
    </row>
    <row r="91" spans="1:13" s="53" customFormat="1" ht="38.25" customHeight="1">
      <c r="A91" s="39"/>
      <c r="B91" s="145"/>
      <c r="C91" s="127"/>
      <c r="D91" s="127"/>
      <c r="E91" s="252" t="s">
        <v>175</v>
      </c>
      <c r="F91" s="253"/>
      <c r="G91" s="253"/>
      <c r="H91" s="253"/>
      <c r="I91" s="253"/>
      <c r="J91" s="254"/>
      <c r="K91" s="98">
        <f>80.52+9.2+91</f>
        <v>180.72</v>
      </c>
      <c r="L91" s="98">
        <f>114+26</f>
        <v>140</v>
      </c>
      <c r="M91" s="98">
        <f>L91+K91</f>
        <v>320.72</v>
      </c>
    </row>
    <row r="92" spans="1:13" s="53" customFormat="1" ht="24.75" customHeight="1">
      <c r="A92" s="39"/>
      <c r="B92" s="145">
        <v>2</v>
      </c>
      <c r="C92" s="50" t="s">
        <v>111</v>
      </c>
      <c r="D92" s="50" t="s">
        <v>8</v>
      </c>
      <c r="E92" s="246" t="s">
        <v>136</v>
      </c>
      <c r="F92" s="247"/>
      <c r="G92" s="247"/>
      <c r="H92" s="247"/>
      <c r="I92" s="247"/>
      <c r="J92" s="248"/>
      <c r="K92" s="98">
        <v>12.7</v>
      </c>
      <c r="L92" s="98">
        <f>L100+L102</f>
        <v>1996.143</v>
      </c>
      <c r="M92" s="98">
        <f>M94+M100+M102</f>
        <v>2008.8430000000003</v>
      </c>
    </row>
    <row r="93" spans="1:13" s="53" customFormat="1" ht="18.75" customHeight="1">
      <c r="A93" s="39"/>
      <c r="B93" s="145">
        <v>1</v>
      </c>
      <c r="C93" s="128"/>
      <c r="D93" s="128"/>
      <c r="E93" s="246" t="s">
        <v>186</v>
      </c>
      <c r="F93" s="247"/>
      <c r="G93" s="247"/>
      <c r="H93" s="247"/>
      <c r="I93" s="247"/>
      <c r="J93" s="248"/>
      <c r="K93" s="98"/>
      <c r="L93" s="98"/>
      <c r="M93" s="98"/>
    </row>
    <row r="94" spans="1:13" s="53" customFormat="1" ht="24.75" customHeight="1">
      <c r="A94" s="39"/>
      <c r="B94" s="40"/>
      <c r="C94" s="128"/>
      <c r="D94" s="128"/>
      <c r="E94" s="252" t="s">
        <v>172</v>
      </c>
      <c r="F94" s="253"/>
      <c r="G94" s="253"/>
      <c r="H94" s="253"/>
      <c r="I94" s="253"/>
      <c r="J94" s="254"/>
      <c r="K94" s="98">
        <v>12.7</v>
      </c>
      <c r="L94" s="98"/>
      <c r="M94" s="98">
        <f>K94+L94</f>
        <v>12.7</v>
      </c>
    </row>
    <row r="95" spans="1:13" s="53" customFormat="1" ht="21.75" customHeight="1" hidden="1">
      <c r="A95" s="39"/>
      <c r="B95" s="40"/>
      <c r="C95" s="41"/>
      <c r="D95" s="50"/>
      <c r="E95" s="249"/>
      <c r="F95" s="250"/>
      <c r="G95" s="250"/>
      <c r="H95" s="250"/>
      <c r="I95" s="250"/>
      <c r="J95" s="251"/>
      <c r="K95" s="98"/>
      <c r="L95" s="98"/>
      <c r="M95" s="99"/>
    </row>
    <row r="96" spans="1:13" s="53" customFormat="1" ht="15.75" hidden="1">
      <c r="A96" s="39"/>
      <c r="B96" s="40"/>
      <c r="C96" s="249"/>
      <c r="D96" s="250"/>
      <c r="E96" s="250"/>
      <c r="F96" s="250"/>
      <c r="G96" s="251"/>
      <c r="H96" s="54"/>
      <c r="I96" s="55"/>
      <c r="J96" s="56"/>
      <c r="K96" s="98"/>
      <c r="L96" s="100"/>
      <c r="M96" s="99"/>
    </row>
    <row r="97" spans="1:13" s="53" customFormat="1" ht="30" customHeight="1" hidden="1">
      <c r="A97" s="39"/>
      <c r="B97" s="40"/>
      <c r="C97" s="41"/>
      <c r="D97" s="50"/>
      <c r="E97" s="255"/>
      <c r="F97" s="255"/>
      <c r="G97" s="255"/>
      <c r="H97" s="255"/>
      <c r="I97" s="255"/>
      <c r="J97" s="255"/>
      <c r="K97" s="98"/>
      <c r="L97" s="98"/>
      <c r="M97" s="99"/>
    </row>
    <row r="98" spans="1:13" s="53" customFormat="1" ht="17.25" customHeight="1" hidden="1">
      <c r="A98" s="39"/>
      <c r="B98" s="40"/>
      <c r="C98" s="49"/>
      <c r="D98" s="50"/>
      <c r="E98" s="249"/>
      <c r="F98" s="250"/>
      <c r="G98" s="250"/>
      <c r="H98" s="250"/>
      <c r="I98" s="250"/>
      <c r="J98" s="251"/>
      <c r="K98" s="98"/>
      <c r="L98" s="100"/>
      <c r="M98" s="99"/>
    </row>
    <row r="99" spans="1:13" s="53" customFormat="1" ht="17.25" customHeight="1">
      <c r="A99" s="39"/>
      <c r="B99" s="145">
        <v>2</v>
      </c>
      <c r="C99" s="49"/>
      <c r="D99" s="50"/>
      <c r="E99" s="246" t="s">
        <v>187</v>
      </c>
      <c r="F99" s="247"/>
      <c r="G99" s="247"/>
      <c r="H99" s="247"/>
      <c r="I99" s="247"/>
      <c r="J99" s="248"/>
      <c r="K99" s="98"/>
      <c r="L99" s="100"/>
      <c r="M99" s="99"/>
    </row>
    <row r="100" spans="1:13" s="53" customFormat="1" ht="27" customHeight="1">
      <c r="A100" s="39"/>
      <c r="B100" s="40"/>
      <c r="C100" s="49"/>
      <c r="D100" s="50"/>
      <c r="E100" s="252" t="s">
        <v>158</v>
      </c>
      <c r="F100" s="253"/>
      <c r="G100" s="253"/>
      <c r="H100" s="253"/>
      <c r="I100" s="253"/>
      <c r="J100" s="254"/>
      <c r="K100" s="98"/>
      <c r="L100" s="162">
        <f>465.2+136.4</f>
        <v>601.6</v>
      </c>
      <c r="M100" s="51">
        <f>K100+L100</f>
        <v>601.6</v>
      </c>
    </row>
    <row r="101" spans="1:13" s="53" customFormat="1" ht="17.25" customHeight="1">
      <c r="A101" s="39"/>
      <c r="B101" s="145">
        <v>3</v>
      </c>
      <c r="C101" s="49"/>
      <c r="D101" s="50"/>
      <c r="E101" s="246" t="s">
        <v>188</v>
      </c>
      <c r="F101" s="247"/>
      <c r="G101" s="247"/>
      <c r="H101" s="247"/>
      <c r="I101" s="247"/>
      <c r="J101" s="248"/>
      <c r="K101" s="98"/>
      <c r="L101" s="162"/>
      <c r="M101" s="51"/>
    </row>
    <row r="102" spans="1:13" s="53" customFormat="1" ht="27.75" customHeight="1">
      <c r="A102" s="39"/>
      <c r="B102" s="40"/>
      <c r="C102" s="49"/>
      <c r="D102" s="50"/>
      <c r="E102" s="252" t="s">
        <v>159</v>
      </c>
      <c r="F102" s="253"/>
      <c r="G102" s="253"/>
      <c r="H102" s="253"/>
      <c r="I102" s="253"/>
      <c r="J102" s="254"/>
      <c r="K102" s="98"/>
      <c r="L102" s="162">
        <f>600+794.543</f>
        <v>1394.5430000000001</v>
      </c>
      <c r="M102" s="51">
        <f>K102+L102</f>
        <v>1394.5430000000001</v>
      </c>
    </row>
    <row r="103" spans="1:16" s="53" customFormat="1" ht="15.75" customHeight="1">
      <c r="A103" s="39"/>
      <c r="B103" s="40"/>
      <c r="C103" s="58"/>
      <c r="D103" s="58"/>
      <c r="E103" s="289" t="s">
        <v>41</v>
      </c>
      <c r="F103" s="289"/>
      <c r="G103" s="289"/>
      <c r="H103" s="289"/>
      <c r="I103" s="289"/>
      <c r="J103" s="289"/>
      <c r="K103" s="52">
        <f>K81+K92</f>
        <v>3741.3423999999995</v>
      </c>
      <c r="L103" s="52">
        <f>L87+L100+L102+L91</f>
        <v>2147.7430000000004</v>
      </c>
      <c r="M103" s="52">
        <f>M92+M81</f>
        <v>5889.0854</v>
      </c>
      <c r="O103" s="60"/>
      <c r="P103" s="61"/>
    </row>
    <row r="104" spans="3:13" ht="15.75">
      <c r="C104" s="5"/>
      <c r="D104" s="5"/>
      <c r="E104" s="5"/>
      <c r="F104" s="5"/>
      <c r="G104" s="5"/>
      <c r="H104" s="62"/>
      <c r="I104" s="63"/>
      <c r="J104" s="64"/>
      <c r="K104" s="97"/>
      <c r="L104" s="5"/>
      <c r="M104" s="65"/>
    </row>
    <row r="105" spans="1:3" s="66" customFormat="1" ht="18" customHeight="1">
      <c r="A105" s="9"/>
      <c r="B105" s="8" t="s">
        <v>42</v>
      </c>
      <c r="C105" s="23" t="s">
        <v>43</v>
      </c>
    </row>
    <row r="106" spans="1:13" s="66" customFormat="1" ht="12.75" customHeight="1">
      <c r="A106" s="7"/>
      <c r="B106" s="7"/>
      <c r="C106" s="23"/>
      <c r="D106" s="67"/>
      <c r="E106" s="67"/>
      <c r="F106" s="67"/>
      <c r="G106" s="67"/>
      <c r="H106" s="67"/>
      <c r="I106" s="67"/>
      <c r="J106" s="68"/>
      <c r="K106" s="67"/>
      <c r="L106" s="67"/>
      <c r="M106" s="38" t="s">
        <v>36</v>
      </c>
    </row>
    <row r="107" spans="1:13" ht="30" customHeight="1">
      <c r="A107" s="69"/>
      <c r="B107" s="69"/>
      <c r="C107" s="279" t="s">
        <v>44</v>
      </c>
      <c r="D107" s="279"/>
      <c r="E107" s="279"/>
      <c r="F107" s="279"/>
      <c r="G107" s="279"/>
      <c r="H107" s="279"/>
      <c r="I107" s="290" t="s">
        <v>30</v>
      </c>
      <c r="J107" s="291"/>
      <c r="K107" s="42" t="s">
        <v>38</v>
      </c>
      <c r="L107" s="42" t="s">
        <v>39</v>
      </c>
      <c r="M107" s="42" t="s">
        <v>40</v>
      </c>
    </row>
    <row r="108" spans="1:13" ht="12" customHeight="1">
      <c r="A108" s="70"/>
      <c r="B108" s="70"/>
      <c r="C108" s="218">
        <v>1</v>
      </c>
      <c r="D108" s="219"/>
      <c r="E108" s="219"/>
      <c r="F108" s="219"/>
      <c r="G108" s="219"/>
      <c r="H108" s="220"/>
      <c r="I108" s="280">
        <v>2</v>
      </c>
      <c r="J108" s="281"/>
      <c r="K108" s="71">
        <v>3</v>
      </c>
      <c r="L108" s="46">
        <v>4</v>
      </c>
      <c r="M108" s="72">
        <v>5</v>
      </c>
    </row>
    <row r="109" spans="1:13" ht="22.5" customHeight="1">
      <c r="A109" s="70"/>
      <c r="B109" s="70"/>
      <c r="C109" s="182" t="s">
        <v>173</v>
      </c>
      <c r="D109" s="183"/>
      <c r="E109" s="183"/>
      <c r="F109" s="183"/>
      <c r="G109" s="183"/>
      <c r="H109" s="184"/>
      <c r="I109" s="284" t="s">
        <v>84</v>
      </c>
      <c r="J109" s="285"/>
      <c r="K109" s="73"/>
      <c r="L109" s="51">
        <v>151.6</v>
      </c>
      <c r="M109" s="51">
        <f>L109</f>
        <v>151.6</v>
      </c>
    </row>
    <row r="110" spans="1:13" ht="29.25" customHeight="1">
      <c r="A110" s="70"/>
      <c r="B110" s="70"/>
      <c r="C110" s="182" t="s">
        <v>173</v>
      </c>
      <c r="D110" s="183"/>
      <c r="E110" s="183"/>
      <c r="F110" s="183"/>
      <c r="G110" s="183"/>
      <c r="H110" s="184"/>
      <c r="I110" s="284" t="s">
        <v>111</v>
      </c>
      <c r="J110" s="285"/>
      <c r="K110" s="73"/>
      <c r="L110" s="51">
        <v>1859.743</v>
      </c>
      <c r="M110" s="51">
        <f>L110</f>
        <v>1859.743</v>
      </c>
    </row>
    <row r="111" spans="1:13" ht="15.75">
      <c r="A111" s="70"/>
      <c r="B111" s="70"/>
      <c r="C111" s="286" t="s">
        <v>41</v>
      </c>
      <c r="D111" s="287"/>
      <c r="E111" s="287"/>
      <c r="F111" s="287"/>
      <c r="G111" s="287"/>
      <c r="H111" s="288"/>
      <c r="I111" s="282"/>
      <c r="J111" s="283"/>
      <c r="K111" s="52"/>
      <c r="L111" s="52">
        <f>L109+L110</f>
        <v>2011.3429999999998</v>
      </c>
      <c r="M111" s="52">
        <f>M109+M110</f>
        <v>2011.3429999999998</v>
      </c>
    </row>
    <row r="112" spans="1:10" ht="15.75" hidden="1">
      <c r="A112" s="74"/>
      <c r="B112" s="74"/>
      <c r="C112" s="75"/>
      <c r="D112" s="76"/>
      <c r="E112" s="76"/>
      <c r="F112" s="76"/>
      <c r="G112" s="76"/>
      <c r="H112" s="76"/>
      <c r="I112" s="76"/>
      <c r="J112" s="76"/>
    </row>
    <row r="113" spans="1:13" ht="18.75">
      <c r="A113" s="77"/>
      <c r="B113" s="8" t="s">
        <v>45</v>
      </c>
      <c r="C113" s="23" t="s">
        <v>46</v>
      </c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1:13" ht="10.5" customHeight="1">
      <c r="A114" s="74"/>
      <c r="D114" s="67"/>
      <c r="E114" s="67"/>
      <c r="F114" s="67"/>
      <c r="G114" s="67"/>
      <c r="H114" s="67"/>
      <c r="I114" s="67"/>
      <c r="J114" s="67"/>
      <c r="K114" s="67"/>
      <c r="L114" s="67"/>
      <c r="M114" s="67"/>
    </row>
    <row r="115" spans="1:13" ht="39" customHeight="1">
      <c r="A115" s="39"/>
      <c r="B115" s="40" t="s">
        <v>29</v>
      </c>
      <c r="C115" s="78" t="s">
        <v>30</v>
      </c>
      <c r="D115" s="276" t="s">
        <v>47</v>
      </c>
      <c r="E115" s="277"/>
      <c r="F115" s="277"/>
      <c r="G115" s="277"/>
      <c r="H115" s="278"/>
      <c r="I115" s="79" t="s">
        <v>48</v>
      </c>
      <c r="J115" s="276" t="s">
        <v>49</v>
      </c>
      <c r="K115" s="278"/>
      <c r="L115" s="276" t="s">
        <v>50</v>
      </c>
      <c r="M115" s="278"/>
    </row>
    <row r="116" spans="1:13" s="3" customFormat="1" ht="11.25" customHeight="1">
      <c r="A116" s="43"/>
      <c r="B116" s="44">
        <v>1</v>
      </c>
      <c r="C116" s="44">
        <v>2</v>
      </c>
      <c r="D116" s="292">
        <v>3</v>
      </c>
      <c r="E116" s="292"/>
      <c r="F116" s="292"/>
      <c r="G116" s="292"/>
      <c r="H116" s="292"/>
      <c r="I116" s="44">
        <v>4</v>
      </c>
      <c r="J116" s="292">
        <v>5</v>
      </c>
      <c r="K116" s="292"/>
      <c r="L116" s="292">
        <v>6</v>
      </c>
      <c r="M116" s="292"/>
    </row>
    <row r="117" spans="1:13" s="3" customFormat="1" ht="11.25" customHeight="1">
      <c r="A117" s="43"/>
      <c r="B117" s="152">
        <v>1</v>
      </c>
      <c r="C117" s="160" t="s">
        <v>84</v>
      </c>
      <c r="D117" s="237" t="s">
        <v>122</v>
      </c>
      <c r="E117" s="238"/>
      <c r="F117" s="238"/>
      <c r="G117" s="238"/>
      <c r="H117" s="238"/>
      <c r="I117" s="238"/>
      <c r="J117" s="238"/>
      <c r="K117" s="238"/>
      <c r="L117" s="238"/>
      <c r="M117" s="239"/>
    </row>
    <row r="118" spans="1:13" s="3" customFormat="1" ht="18" customHeight="1">
      <c r="A118" s="43"/>
      <c r="B118" s="152"/>
      <c r="C118" s="139"/>
      <c r="D118" s="237" t="s">
        <v>85</v>
      </c>
      <c r="E118" s="238"/>
      <c r="F118" s="238"/>
      <c r="G118" s="238"/>
      <c r="H118" s="238"/>
      <c r="I118" s="238"/>
      <c r="J118" s="238"/>
      <c r="K118" s="238"/>
      <c r="L118" s="238"/>
      <c r="M118" s="239"/>
    </row>
    <row r="119" spans="1:15" ht="14.25" customHeight="1">
      <c r="A119" s="70"/>
      <c r="B119" s="154">
        <v>1</v>
      </c>
      <c r="C119" s="140"/>
      <c r="D119" s="237" t="s">
        <v>191</v>
      </c>
      <c r="E119" s="238"/>
      <c r="F119" s="238"/>
      <c r="G119" s="238"/>
      <c r="H119" s="238"/>
      <c r="I119" s="238"/>
      <c r="J119" s="238"/>
      <c r="K119" s="238"/>
      <c r="L119" s="238"/>
      <c r="M119" s="239"/>
      <c r="O119" s="80"/>
    </row>
    <row r="120" spans="1:15" ht="14.25" customHeight="1">
      <c r="A120" s="70"/>
      <c r="B120" s="157"/>
      <c r="C120" s="140"/>
      <c r="D120" s="237" t="s">
        <v>129</v>
      </c>
      <c r="E120" s="238"/>
      <c r="F120" s="238"/>
      <c r="G120" s="238"/>
      <c r="H120" s="238"/>
      <c r="I120" s="238"/>
      <c r="J120" s="238"/>
      <c r="K120" s="238"/>
      <c r="L120" s="238"/>
      <c r="M120" s="239"/>
      <c r="O120" s="80"/>
    </row>
    <row r="121" spans="1:15" ht="15" customHeight="1">
      <c r="A121" s="81"/>
      <c r="B121" s="104">
        <v>1</v>
      </c>
      <c r="C121" s="82"/>
      <c r="D121" s="187" t="s">
        <v>51</v>
      </c>
      <c r="E121" s="188"/>
      <c r="F121" s="188"/>
      <c r="G121" s="188"/>
      <c r="H121" s="188"/>
      <c r="I121" s="83"/>
      <c r="J121" s="293"/>
      <c r="K121" s="293"/>
      <c r="L121" s="229"/>
      <c r="M121" s="229"/>
      <c r="O121" s="84"/>
    </row>
    <row r="122" spans="1:18" ht="47.25" customHeight="1">
      <c r="A122" s="85"/>
      <c r="B122" s="153">
        <v>1</v>
      </c>
      <c r="C122" s="86"/>
      <c r="D122" s="182" t="s">
        <v>62</v>
      </c>
      <c r="E122" s="183"/>
      <c r="F122" s="183"/>
      <c r="G122" s="183"/>
      <c r="H122" s="184"/>
      <c r="I122" s="87" t="s">
        <v>52</v>
      </c>
      <c r="J122" s="180" t="s">
        <v>152</v>
      </c>
      <c r="K122" s="181"/>
      <c r="L122" s="241">
        <v>1</v>
      </c>
      <c r="M122" s="241"/>
      <c r="N122" s="240"/>
      <c r="O122" s="240"/>
      <c r="P122" s="240"/>
      <c r="Q122" s="240"/>
      <c r="R122" s="240"/>
    </row>
    <row r="123" spans="1:13" ht="22.5" customHeight="1">
      <c r="A123" s="88"/>
      <c r="B123" s="158">
        <v>2</v>
      </c>
      <c r="C123" s="89"/>
      <c r="D123" s="176" t="s">
        <v>75</v>
      </c>
      <c r="E123" s="177"/>
      <c r="F123" s="177"/>
      <c r="G123" s="177"/>
      <c r="H123" s="178"/>
      <c r="I123" s="87" t="s">
        <v>52</v>
      </c>
      <c r="J123" s="230" t="s">
        <v>106</v>
      </c>
      <c r="K123" s="231"/>
      <c r="L123" s="235">
        <v>17.39</v>
      </c>
      <c r="M123" s="236"/>
    </row>
    <row r="124" spans="1:13" ht="22.5" customHeight="1">
      <c r="A124" s="88"/>
      <c r="B124" s="158"/>
      <c r="C124" s="89"/>
      <c r="D124" s="176" t="s">
        <v>76</v>
      </c>
      <c r="E124" s="177"/>
      <c r="F124" s="177"/>
      <c r="G124" s="177"/>
      <c r="H124" s="178"/>
      <c r="I124" s="87" t="s">
        <v>52</v>
      </c>
      <c r="J124" s="232"/>
      <c r="K124" s="233"/>
      <c r="L124" s="235">
        <v>2.89</v>
      </c>
      <c r="M124" s="236"/>
    </row>
    <row r="125" spans="1:14" ht="29.25" customHeight="1">
      <c r="A125" s="88"/>
      <c r="B125" s="158"/>
      <c r="C125" s="89"/>
      <c r="D125" s="234" t="s">
        <v>77</v>
      </c>
      <c r="E125" s="234"/>
      <c r="F125" s="234"/>
      <c r="G125" s="234"/>
      <c r="H125" s="234"/>
      <c r="I125" s="87" t="s">
        <v>52</v>
      </c>
      <c r="J125" s="232"/>
      <c r="K125" s="233"/>
      <c r="L125" s="235">
        <v>7</v>
      </c>
      <c r="M125" s="236"/>
      <c r="N125" s="91"/>
    </row>
    <row r="126" spans="1:14" ht="20.25" customHeight="1">
      <c r="A126" s="88"/>
      <c r="B126" s="158"/>
      <c r="C126" s="89"/>
      <c r="D126" s="234" t="s">
        <v>78</v>
      </c>
      <c r="E126" s="234"/>
      <c r="F126" s="234"/>
      <c r="G126" s="234"/>
      <c r="H126" s="234"/>
      <c r="I126" s="87" t="s">
        <v>52</v>
      </c>
      <c r="J126" s="232"/>
      <c r="K126" s="233"/>
      <c r="L126" s="235">
        <v>2</v>
      </c>
      <c r="M126" s="236"/>
      <c r="N126" s="90"/>
    </row>
    <row r="127" spans="1:14" ht="22.5" customHeight="1">
      <c r="A127" s="88"/>
      <c r="B127" s="158"/>
      <c r="C127" s="89"/>
      <c r="D127" s="234" t="s">
        <v>79</v>
      </c>
      <c r="E127" s="234"/>
      <c r="F127" s="234"/>
      <c r="G127" s="234"/>
      <c r="H127" s="176"/>
      <c r="I127" s="87" t="s">
        <v>52</v>
      </c>
      <c r="J127" s="211"/>
      <c r="K127" s="212"/>
      <c r="L127" s="235">
        <v>5.5</v>
      </c>
      <c r="M127" s="236"/>
      <c r="N127" s="90"/>
    </row>
    <row r="128" spans="1:14" ht="45.75" customHeight="1" hidden="1">
      <c r="A128" s="88"/>
      <c r="B128" s="158"/>
      <c r="C128" s="105"/>
      <c r="D128" s="216"/>
      <c r="E128" s="308"/>
      <c r="F128" s="308"/>
      <c r="G128" s="308"/>
      <c r="H128" s="308"/>
      <c r="I128" s="87"/>
      <c r="J128" s="180"/>
      <c r="K128" s="181"/>
      <c r="L128" s="241"/>
      <c r="M128" s="241"/>
      <c r="N128" s="90"/>
    </row>
    <row r="129" spans="1:14" ht="22.5" customHeight="1" hidden="1">
      <c r="A129" s="88"/>
      <c r="B129" s="158"/>
      <c r="C129" s="105"/>
      <c r="D129" s="216"/>
      <c r="E129" s="308"/>
      <c r="F129" s="308"/>
      <c r="G129" s="308"/>
      <c r="H129" s="308"/>
      <c r="I129" s="87"/>
      <c r="J129" s="230"/>
      <c r="K129" s="231"/>
      <c r="L129" s="293"/>
      <c r="M129" s="293"/>
      <c r="N129" s="90"/>
    </row>
    <row r="130" spans="1:14" ht="22.5" customHeight="1" hidden="1">
      <c r="A130" s="88"/>
      <c r="B130" s="158"/>
      <c r="C130" s="105"/>
      <c r="D130" s="213"/>
      <c r="E130" s="214"/>
      <c r="F130" s="214"/>
      <c r="G130" s="214"/>
      <c r="H130" s="214"/>
      <c r="I130" s="87"/>
      <c r="J130" s="232"/>
      <c r="K130" s="233"/>
      <c r="L130" s="293"/>
      <c r="M130" s="293"/>
      <c r="N130" s="90"/>
    </row>
    <row r="131" spans="1:14" ht="22.5" customHeight="1">
      <c r="A131" s="88"/>
      <c r="B131" s="125">
        <v>2</v>
      </c>
      <c r="C131" s="105"/>
      <c r="D131" s="173" t="s">
        <v>63</v>
      </c>
      <c r="E131" s="174"/>
      <c r="F131" s="174"/>
      <c r="G131" s="174"/>
      <c r="H131" s="174"/>
      <c r="I131" s="106"/>
      <c r="J131" s="211"/>
      <c r="K131" s="212"/>
      <c r="L131" s="216"/>
      <c r="M131" s="217"/>
      <c r="N131" s="90"/>
    </row>
    <row r="132" spans="1:14" ht="46.5" customHeight="1">
      <c r="A132" s="88"/>
      <c r="B132" s="158">
        <v>1</v>
      </c>
      <c r="C132" s="105" t="s">
        <v>61</v>
      </c>
      <c r="D132" s="176" t="s">
        <v>64</v>
      </c>
      <c r="E132" s="177"/>
      <c r="F132" s="177"/>
      <c r="G132" s="177"/>
      <c r="H132" s="178"/>
      <c r="I132" s="87" t="s">
        <v>52</v>
      </c>
      <c r="J132" s="180" t="s">
        <v>152</v>
      </c>
      <c r="K132" s="181"/>
      <c r="L132" s="216">
        <v>7</v>
      </c>
      <c r="M132" s="217"/>
      <c r="N132" s="90"/>
    </row>
    <row r="133" spans="1:14" ht="45.75" customHeight="1">
      <c r="A133" s="88"/>
      <c r="B133" s="158">
        <v>2</v>
      </c>
      <c r="C133" s="105"/>
      <c r="D133" s="176" t="s">
        <v>65</v>
      </c>
      <c r="E133" s="177"/>
      <c r="F133" s="177"/>
      <c r="G133" s="177"/>
      <c r="H133" s="178"/>
      <c r="I133" s="87" t="s">
        <v>74</v>
      </c>
      <c r="J133" s="180" t="s">
        <v>152</v>
      </c>
      <c r="K133" s="181"/>
      <c r="L133" s="216">
        <v>170</v>
      </c>
      <c r="M133" s="217"/>
      <c r="N133" s="90"/>
    </row>
    <row r="134" spans="1:14" ht="22.5" customHeight="1">
      <c r="A134" s="88"/>
      <c r="B134" s="125">
        <v>3</v>
      </c>
      <c r="C134" s="105"/>
      <c r="D134" s="173" t="s">
        <v>66</v>
      </c>
      <c r="E134" s="174"/>
      <c r="F134" s="174"/>
      <c r="G134" s="174"/>
      <c r="H134" s="175"/>
      <c r="I134" s="107"/>
      <c r="J134" s="180"/>
      <c r="K134" s="181"/>
      <c r="L134" s="216"/>
      <c r="M134" s="217"/>
      <c r="N134" s="90"/>
    </row>
    <row r="135" spans="1:14" ht="18.75" customHeight="1">
      <c r="A135" s="88"/>
      <c r="B135" s="158">
        <v>1</v>
      </c>
      <c r="C135" s="105"/>
      <c r="D135" s="176" t="s">
        <v>67</v>
      </c>
      <c r="E135" s="177"/>
      <c r="F135" s="177"/>
      <c r="G135" s="177"/>
      <c r="H135" s="178"/>
      <c r="I135" s="87" t="s">
        <v>68</v>
      </c>
      <c r="J135" s="180" t="s">
        <v>69</v>
      </c>
      <c r="K135" s="181"/>
      <c r="L135" s="294">
        <v>176100</v>
      </c>
      <c r="M135" s="295"/>
      <c r="N135" s="90"/>
    </row>
    <row r="136" spans="1:14" ht="22.5" customHeight="1">
      <c r="A136" s="88"/>
      <c r="B136" s="158">
        <v>2</v>
      </c>
      <c r="C136" s="105"/>
      <c r="D136" s="176" t="s">
        <v>73</v>
      </c>
      <c r="E136" s="177"/>
      <c r="F136" s="177"/>
      <c r="G136" s="177"/>
      <c r="H136" s="178"/>
      <c r="I136" s="87" t="s">
        <v>68</v>
      </c>
      <c r="J136" s="180" t="s">
        <v>70</v>
      </c>
      <c r="K136" s="181"/>
      <c r="L136" s="294">
        <v>7251.18</v>
      </c>
      <c r="M136" s="295"/>
      <c r="N136" s="90"/>
    </row>
    <row r="137" spans="1:15" ht="17.25" customHeight="1">
      <c r="A137" s="70"/>
      <c r="B137" s="152">
        <v>2</v>
      </c>
      <c r="C137" s="49"/>
      <c r="D137" s="237" t="s">
        <v>192</v>
      </c>
      <c r="E137" s="238"/>
      <c r="F137" s="238"/>
      <c r="G137" s="238"/>
      <c r="H137" s="238"/>
      <c r="I137" s="238"/>
      <c r="J137" s="238"/>
      <c r="K137" s="238"/>
      <c r="L137" s="238"/>
      <c r="M137" s="239"/>
      <c r="O137" s="80"/>
    </row>
    <row r="138" spans="1:15" ht="16.5" customHeight="1">
      <c r="A138" s="70"/>
      <c r="B138" s="157"/>
      <c r="C138" s="49"/>
      <c r="D138" s="237" t="s">
        <v>131</v>
      </c>
      <c r="E138" s="238"/>
      <c r="F138" s="238"/>
      <c r="G138" s="238"/>
      <c r="H138" s="238"/>
      <c r="I138" s="238"/>
      <c r="J138" s="238"/>
      <c r="K138" s="238"/>
      <c r="L138" s="238"/>
      <c r="M138" s="239"/>
      <c r="O138" s="80"/>
    </row>
    <row r="139" spans="1:15" ht="15" customHeight="1">
      <c r="A139" s="81"/>
      <c r="B139" s="104">
        <v>1</v>
      </c>
      <c r="C139" s="82"/>
      <c r="D139" s="187" t="s">
        <v>51</v>
      </c>
      <c r="E139" s="188"/>
      <c r="F139" s="188"/>
      <c r="G139" s="188"/>
      <c r="H139" s="188"/>
      <c r="I139" s="83"/>
      <c r="J139" s="293"/>
      <c r="K139" s="293"/>
      <c r="L139" s="229"/>
      <c r="M139" s="229"/>
      <c r="O139" s="84"/>
    </row>
    <row r="140" spans="1:18" ht="47.25" customHeight="1">
      <c r="A140" s="85"/>
      <c r="B140" s="153">
        <v>1</v>
      </c>
      <c r="C140" s="86"/>
      <c r="D140" s="182" t="s">
        <v>62</v>
      </c>
      <c r="E140" s="183"/>
      <c r="F140" s="183"/>
      <c r="G140" s="183"/>
      <c r="H140" s="184"/>
      <c r="I140" s="87" t="s">
        <v>52</v>
      </c>
      <c r="J140" s="180" t="s">
        <v>152</v>
      </c>
      <c r="K140" s="181"/>
      <c r="L140" s="241">
        <v>1</v>
      </c>
      <c r="M140" s="241"/>
      <c r="N140" s="240"/>
      <c r="O140" s="240"/>
      <c r="P140" s="240"/>
      <c r="Q140" s="240"/>
      <c r="R140" s="240"/>
    </row>
    <row r="141" spans="1:13" ht="22.5" customHeight="1">
      <c r="A141" s="88"/>
      <c r="B141" s="158">
        <v>2</v>
      </c>
      <c r="C141" s="89"/>
      <c r="D141" s="176" t="s">
        <v>80</v>
      </c>
      <c r="E141" s="177"/>
      <c r="F141" s="177"/>
      <c r="G141" s="177"/>
      <c r="H141" s="178"/>
      <c r="I141" s="87" t="s">
        <v>52</v>
      </c>
      <c r="J141" s="230" t="s">
        <v>106</v>
      </c>
      <c r="K141" s="231"/>
      <c r="L141" s="235">
        <v>1</v>
      </c>
      <c r="M141" s="236"/>
    </row>
    <row r="142" spans="1:13" ht="22.5" customHeight="1">
      <c r="A142" s="88"/>
      <c r="B142" s="158"/>
      <c r="C142" s="89"/>
      <c r="D142" s="176" t="s">
        <v>76</v>
      </c>
      <c r="E142" s="177"/>
      <c r="F142" s="177"/>
      <c r="G142" s="177"/>
      <c r="H142" s="178"/>
      <c r="I142" s="87" t="s">
        <v>52</v>
      </c>
      <c r="J142" s="211"/>
      <c r="K142" s="212"/>
      <c r="L142" s="235">
        <v>1</v>
      </c>
      <c r="M142" s="236"/>
    </row>
    <row r="143" spans="1:13" ht="22.5" customHeight="1">
      <c r="A143" s="88"/>
      <c r="B143" s="125">
        <v>2</v>
      </c>
      <c r="C143" s="89"/>
      <c r="D143" s="173" t="s">
        <v>63</v>
      </c>
      <c r="E143" s="174"/>
      <c r="F143" s="174"/>
      <c r="G143" s="174"/>
      <c r="H143" s="175"/>
      <c r="I143" s="87"/>
      <c r="J143" s="180"/>
      <c r="K143" s="181"/>
      <c r="L143" s="235"/>
      <c r="M143" s="236"/>
    </row>
    <row r="144" spans="1:13" ht="50.25" customHeight="1">
      <c r="A144" s="88"/>
      <c r="B144" s="158">
        <v>1</v>
      </c>
      <c r="C144" s="89"/>
      <c r="D144" s="176" t="s">
        <v>71</v>
      </c>
      <c r="E144" s="177"/>
      <c r="F144" s="177"/>
      <c r="G144" s="177"/>
      <c r="H144" s="178"/>
      <c r="I144" s="87" t="s">
        <v>74</v>
      </c>
      <c r="J144" s="180" t="s">
        <v>152</v>
      </c>
      <c r="K144" s="181"/>
      <c r="L144" s="296">
        <v>47</v>
      </c>
      <c r="M144" s="300"/>
    </row>
    <row r="145" spans="1:13" ht="22.5" customHeight="1">
      <c r="A145" s="88"/>
      <c r="B145" s="125">
        <v>3</v>
      </c>
      <c r="C145" s="89"/>
      <c r="D145" s="173" t="s">
        <v>72</v>
      </c>
      <c r="E145" s="174"/>
      <c r="F145" s="174"/>
      <c r="G145" s="174"/>
      <c r="H145" s="175"/>
      <c r="I145" s="87"/>
      <c r="J145" s="180"/>
      <c r="K145" s="181"/>
      <c r="L145" s="235"/>
      <c r="M145" s="236"/>
    </row>
    <row r="146" spans="1:13" ht="22.5" customHeight="1">
      <c r="A146" s="88"/>
      <c r="B146" s="158">
        <v>1</v>
      </c>
      <c r="C146" s="89"/>
      <c r="D146" s="176" t="s">
        <v>137</v>
      </c>
      <c r="E146" s="177"/>
      <c r="F146" s="177"/>
      <c r="G146" s="177"/>
      <c r="H146" s="178"/>
      <c r="I146" s="87" t="s">
        <v>68</v>
      </c>
      <c r="J146" s="180" t="s">
        <v>69</v>
      </c>
      <c r="K146" s="181"/>
      <c r="L146" s="235">
        <v>1868.09</v>
      </c>
      <c r="M146" s="236"/>
    </row>
    <row r="147" ht="15.75" hidden="1">
      <c r="B147" s="28"/>
    </row>
    <row r="148" ht="15.75" hidden="1">
      <c r="B148" s="28"/>
    </row>
    <row r="149" ht="15.75" hidden="1">
      <c r="B149" s="28"/>
    </row>
    <row r="150" ht="15.75" hidden="1">
      <c r="B150" s="28"/>
    </row>
    <row r="151" spans="2:14" ht="19.5" customHeight="1">
      <c r="B151" s="152">
        <v>3</v>
      </c>
      <c r="C151" s="124"/>
      <c r="D151" s="237" t="s">
        <v>188</v>
      </c>
      <c r="E151" s="238"/>
      <c r="F151" s="238"/>
      <c r="G151" s="238"/>
      <c r="H151" s="238"/>
      <c r="I151" s="238"/>
      <c r="J151" s="238"/>
      <c r="K151" s="238"/>
      <c r="L151" s="238"/>
      <c r="M151" s="238"/>
      <c r="N151" s="239"/>
    </row>
    <row r="152" spans="2:14" ht="20.25" customHeight="1">
      <c r="B152" s="157"/>
      <c r="C152" s="141"/>
      <c r="D152" s="237" t="s">
        <v>126</v>
      </c>
      <c r="E152" s="238"/>
      <c r="F152" s="238"/>
      <c r="G152" s="238"/>
      <c r="H152" s="238"/>
      <c r="I152" s="238"/>
      <c r="J152" s="238"/>
      <c r="K152" s="238"/>
      <c r="L152" s="238"/>
      <c r="M152" s="238"/>
      <c r="N152" s="138"/>
    </row>
    <row r="153" spans="2:14" ht="14.25" customHeight="1">
      <c r="B153" s="104">
        <v>1</v>
      </c>
      <c r="C153" s="111"/>
      <c r="D153" s="173" t="s">
        <v>89</v>
      </c>
      <c r="E153" s="174"/>
      <c r="F153" s="174"/>
      <c r="G153" s="174"/>
      <c r="H153" s="174"/>
      <c r="I153" s="117"/>
      <c r="J153" s="204"/>
      <c r="K153" s="205"/>
      <c r="L153" s="309"/>
      <c r="M153" s="310"/>
      <c r="N153" s="311"/>
    </row>
    <row r="154" spans="2:14" ht="36" customHeight="1">
      <c r="B154" s="153">
        <v>1</v>
      </c>
      <c r="C154" s="108"/>
      <c r="D154" s="176" t="s">
        <v>86</v>
      </c>
      <c r="E154" s="177"/>
      <c r="F154" s="177"/>
      <c r="G154" s="177"/>
      <c r="H154" s="177"/>
      <c r="I154" s="122" t="s">
        <v>52</v>
      </c>
      <c r="J154" s="180" t="s">
        <v>98</v>
      </c>
      <c r="K154" s="181"/>
      <c r="L154" s="297">
        <v>1</v>
      </c>
      <c r="M154" s="297"/>
      <c r="N154" s="114"/>
    </row>
    <row r="155" spans="2:14" ht="14.25" customHeight="1">
      <c r="B155" s="153">
        <v>2</v>
      </c>
      <c r="C155" s="108"/>
      <c r="D155" s="176" t="s">
        <v>87</v>
      </c>
      <c r="E155" s="177"/>
      <c r="F155" s="177"/>
      <c r="G155" s="177"/>
      <c r="H155" s="177"/>
      <c r="I155" s="122" t="s">
        <v>52</v>
      </c>
      <c r="J155" s="230" t="s">
        <v>98</v>
      </c>
      <c r="K155" s="231"/>
      <c r="L155" s="235">
        <v>18</v>
      </c>
      <c r="M155" s="307"/>
      <c r="N155" s="116"/>
    </row>
    <row r="156" spans="2:14" ht="24" customHeight="1">
      <c r="B156" s="153"/>
      <c r="C156" s="109"/>
      <c r="D156" s="182" t="s">
        <v>88</v>
      </c>
      <c r="E156" s="183"/>
      <c r="F156" s="183"/>
      <c r="G156" s="183"/>
      <c r="H156" s="183"/>
      <c r="I156" s="122" t="s">
        <v>52</v>
      </c>
      <c r="J156" s="232"/>
      <c r="K156" s="233"/>
      <c r="L156" s="305">
        <v>18</v>
      </c>
      <c r="M156" s="306"/>
      <c r="N156" s="115"/>
    </row>
    <row r="157" spans="2:14" ht="14.25" customHeight="1">
      <c r="B157" s="104">
        <v>2</v>
      </c>
      <c r="C157" s="111"/>
      <c r="D157" s="173" t="s">
        <v>90</v>
      </c>
      <c r="E157" s="174"/>
      <c r="F157" s="174"/>
      <c r="G157" s="174"/>
      <c r="H157" s="174"/>
      <c r="I157" s="110"/>
      <c r="J157" s="213"/>
      <c r="K157" s="215"/>
      <c r="L157" s="213"/>
      <c r="M157" s="214"/>
      <c r="N157" s="119"/>
    </row>
    <row r="158" spans="2:14" ht="33.75" customHeight="1">
      <c r="B158" s="153">
        <v>1</v>
      </c>
      <c r="C158" s="108"/>
      <c r="D158" s="182" t="s">
        <v>91</v>
      </c>
      <c r="E158" s="183"/>
      <c r="F158" s="183"/>
      <c r="G158" s="183"/>
      <c r="H158" s="183"/>
      <c r="I158" s="122" t="s">
        <v>52</v>
      </c>
      <c r="J158" s="180" t="s">
        <v>98</v>
      </c>
      <c r="K158" s="181"/>
      <c r="L158" s="296">
        <v>26</v>
      </c>
      <c r="M158" s="297"/>
      <c r="N158" s="114"/>
    </row>
    <row r="159" spans="2:14" ht="24.75" customHeight="1">
      <c r="B159" s="153">
        <v>2</v>
      </c>
      <c r="C159" s="108"/>
      <c r="D159" s="182" t="s">
        <v>92</v>
      </c>
      <c r="E159" s="183"/>
      <c r="F159" s="183"/>
      <c r="G159" s="183"/>
      <c r="H159" s="183"/>
      <c r="I159" s="122" t="s">
        <v>132</v>
      </c>
      <c r="J159" s="180" t="s">
        <v>133</v>
      </c>
      <c r="K159" s="181"/>
      <c r="L159" s="296">
        <v>28</v>
      </c>
      <c r="M159" s="297"/>
      <c r="N159" s="114"/>
    </row>
    <row r="160" spans="2:14" ht="37.5" customHeight="1">
      <c r="B160" s="153">
        <v>3</v>
      </c>
      <c r="C160" s="108"/>
      <c r="D160" s="182" t="s">
        <v>93</v>
      </c>
      <c r="E160" s="183"/>
      <c r="F160" s="183"/>
      <c r="G160" s="183"/>
      <c r="H160" s="183"/>
      <c r="I160" s="122" t="s">
        <v>52</v>
      </c>
      <c r="J160" s="180" t="s">
        <v>99</v>
      </c>
      <c r="K160" s="181"/>
      <c r="L160" s="296">
        <v>130</v>
      </c>
      <c r="M160" s="297"/>
      <c r="N160" s="114"/>
    </row>
    <row r="161" spans="2:14" ht="19.5" customHeight="1">
      <c r="B161" s="104">
        <v>3</v>
      </c>
      <c r="C161" s="111"/>
      <c r="D161" s="173" t="s">
        <v>94</v>
      </c>
      <c r="E161" s="174"/>
      <c r="F161" s="174"/>
      <c r="G161" s="174"/>
      <c r="H161" s="174"/>
      <c r="I161" s="113"/>
      <c r="J161" s="302"/>
      <c r="K161" s="303"/>
      <c r="L161" s="302"/>
      <c r="M161" s="304"/>
      <c r="N161" s="120"/>
    </row>
    <row r="162" spans="1:14" s="66" customFormat="1" ht="18.75" customHeight="1">
      <c r="A162" s="10"/>
      <c r="B162" s="153">
        <v>1</v>
      </c>
      <c r="C162" s="108"/>
      <c r="D162" s="182" t="s">
        <v>95</v>
      </c>
      <c r="E162" s="183"/>
      <c r="F162" s="183"/>
      <c r="G162" s="183"/>
      <c r="H162" s="183"/>
      <c r="I162" s="113" t="s">
        <v>52</v>
      </c>
      <c r="J162" s="180" t="s">
        <v>96</v>
      </c>
      <c r="K162" s="181"/>
      <c r="L162" s="296">
        <v>2</v>
      </c>
      <c r="M162" s="297"/>
      <c r="N162" s="121"/>
    </row>
    <row r="163" spans="1:14" s="66" customFormat="1" ht="17.25" customHeight="1">
      <c r="A163" s="22"/>
      <c r="B163" s="153">
        <v>2</v>
      </c>
      <c r="C163" s="108"/>
      <c r="D163" s="182" t="s">
        <v>97</v>
      </c>
      <c r="E163" s="183"/>
      <c r="F163" s="183"/>
      <c r="G163" s="183"/>
      <c r="H163" s="183"/>
      <c r="I163" s="113" t="s">
        <v>52</v>
      </c>
      <c r="J163" s="180" t="s">
        <v>96</v>
      </c>
      <c r="K163" s="181"/>
      <c r="L163" s="296">
        <f>L159/L156</f>
        <v>1.5555555555555556</v>
      </c>
      <c r="M163" s="297"/>
      <c r="N163" s="114"/>
    </row>
    <row r="164" spans="1:14" s="66" customFormat="1" ht="13.5" customHeight="1">
      <c r="A164" s="22"/>
      <c r="B164" s="152">
        <v>4</v>
      </c>
      <c r="C164" s="124"/>
      <c r="D164" s="237" t="s">
        <v>193</v>
      </c>
      <c r="E164" s="238"/>
      <c r="F164" s="238"/>
      <c r="G164" s="238"/>
      <c r="H164" s="238"/>
      <c r="I164" s="238"/>
      <c r="J164" s="238"/>
      <c r="K164" s="238"/>
      <c r="L164" s="238"/>
      <c r="M164" s="238"/>
      <c r="N164" s="239"/>
    </row>
    <row r="165" spans="1:14" s="66" customFormat="1" ht="12.75" customHeight="1">
      <c r="A165" s="22"/>
      <c r="B165" s="157"/>
      <c r="C165" s="141"/>
      <c r="D165" s="237" t="s">
        <v>125</v>
      </c>
      <c r="E165" s="238"/>
      <c r="F165" s="238"/>
      <c r="G165" s="238"/>
      <c r="H165" s="238"/>
      <c r="I165" s="238"/>
      <c r="J165" s="238"/>
      <c r="K165" s="238"/>
      <c r="L165" s="238"/>
      <c r="M165" s="238"/>
      <c r="N165" s="138"/>
    </row>
    <row r="166" spans="1:14" s="66" customFormat="1" ht="17.25" customHeight="1">
      <c r="A166" s="22"/>
      <c r="B166" s="104">
        <v>1</v>
      </c>
      <c r="C166" s="111"/>
      <c r="D166" s="173" t="s">
        <v>89</v>
      </c>
      <c r="E166" s="174"/>
      <c r="F166" s="174"/>
      <c r="G166" s="174"/>
      <c r="H166" s="175"/>
      <c r="I166" s="117"/>
      <c r="J166" s="204"/>
      <c r="K166" s="205"/>
      <c r="L166" s="309"/>
      <c r="M166" s="310"/>
      <c r="N166" s="311"/>
    </row>
    <row r="167" spans="1:14" s="66" customFormat="1" ht="35.25" customHeight="1">
      <c r="A167" s="22"/>
      <c r="B167" s="153">
        <v>1</v>
      </c>
      <c r="C167" s="108"/>
      <c r="D167" s="176" t="s">
        <v>102</v>
      </c>
      <c r="E167" s="177"/>
      <c r="F167" s="177"/>
      <c r="G167" s="177"/>
      <c r="H167" s="177"/>
      <c r="I167" s="87" t="s">
        <v>52</v>
      </c>
      <c r="J167" s="312" t="s">
        <v>98</v>
      </c>
      <c r="K167" s="312"/>
      <c r="L167" s="171">
        <v>1</v>
      </c>
      <c r="M167" s="209"/>
      <c r="N167" s="172"/>
    </row>
    <row r="168" spans="1:14" s="66" customFormat="1" ht="17.25" customHeight="1">
      <c r="A168" s="22"/>
      <c r="B168" s="153">
        <v>2</v>
      </c>
      <c r="C168" s="108"/>
      <c r="D168" s="176" t="s">
        <v>103</v>
      </c>
      <c r="E168" s="177"/>
      <c r="F168" s="177"/>
      <c r="G168" s="177"/>
      <c r="H168" s="177"/>
      <c r="I168" s="87" t="s">
        <v>52</v>
      </c>
      <c r="J168" s="312" t="s">
        <v>98</v>
      </c>
      <c r="K168" s="312"/>
      <c r="L168" s="301">
        <v>5.25</v>
      </c>
      <c r="M168" s="301"/>
      <c r="N168" s="301"/>
    </row>
    <row r="169" spans="1:14" s="66" customFormat="1" ht="17.25" customHeight="1">
      <c r="A169" s="22"/>
      <c r="B169" s="153" t="s">
        <v>61</v>
      </c>
      <c r="C169" s="86"/>
      <c r="D169" s="182" t="s">
        <v>88</v>
      </c>
      <c r="E169" s="183"/>
      <c r="F169" s="183"/>
      <c r="G169" s="183"/>
      <c r="H169" s="183"/>
      <c r="I169" s="87" t="s">
        <v>52</v>
      </c>
      <c r="J169" s="312"/>
      <c r="K169" s="312"/>
      <c r="L169" s="301">
        <v>3.5</v>
      </c>
      <c r="M169" s="301"/>
      <c r="N169" s="301"/>
    </row>
    <row r="170" spans="1:14" s="66" customFormat="1" ht="17.25" customHeight="1">
      <c r="A170" s="22"/>
      <c r="B170" s="153" t="s">
        <v>61</v>
      </c>
      <c r="C170" s="86"/>
      <c r="D170" s="182" t="s">
        <v>79</v>
      </c>
      <c r="E170" s="183"/>
      <c r="F170" s="183"/>
      <c r="G170" s="183"/>
      <c r="H170" s="183"/>
      <c r="I170" s="87" t="s">
        <v>52</v>
      </c>
      <c r="J170" s="312"/>
      <c r="K170" s="312"/>
      <c r="L170" s="301">
        <v>1.75</v>
      </c>
      <c r="M170" s="301"/>
      <c r="N170" s="301"/>
    </row>
    <row r="171" spans="1:14" s="66" customFormat="1" ht="17.25" customHeight="1">
      <c r="A171" s="22"/>
      <c r="B171" s="104">
        <v>2</v>
      </c>
      <c r="C171" s="117"/>
      <c r="D171" s="173" t="s">
        <v>90</v>
      </c>
      <c r="E171" s="174"/>
      <c r="F171" s="174"/>
      <c r="G171" s="174"/>
      <c r="H171" s="174"/>
      <c r="I171" s="123"/>
      <c r="J171" s="320"/>
      <c r="K171" s="320"/>
      <c r="L171" s="213"/>
      <c r="M171" s="214"/>
      <c r="N171" s="215"/>
    </row>
    <row r="172" spans="1:14" s="66" customFormat="1" ht="36" customHeight="1">
      <c r="A172" s="22"/>
      <c r="B172" s="153">
        <v>1</v>
      </c>
      <c r="C172" s="118"/>
      <c r="D172" s="176" t="s">
        <v>104</v>
      </c>
      <c r="E172" s="177"/>
      <c r="F172" s="177"/>
      <c r="G172" s="177"/>
      <c r="H172" s="178"/>
      <c r="I172" s="87" t="s">
        <v>52</v>
      </c>
      <c r="J172" s="312" t="s">
        <v>98</v>
      </c>
      <c r="K172" s="312"/>
      <c r="L172" s="171">
        <v>26</v>
      </c>
      <c r="M172" s="209"/>
      <c r="N172" s="172"/>
    </row>
    <row r="173" spans="1:14" s="66" customFormat="1" ht="17.25" customHeight="1">
      <c r="A173" s="22"/>
      <c r="B173" s="104">
        <v>3</v>
      </c>
      <c r="C173" s="117"/>
      <c r="D173" s="173" t="s">
        <v>94</v>
      </c>
      <c r="E173" s="174"/>
      <c r="F173" s="174"/>
      <c r="G173" s="174"/>
      <c r="H173" s="174"/>
      <c r="I173" s="87"/>
      <c r="J173" s="319"/>
      <c r="K173" s="319"/>
      <c r="L173" s="296"/>
      <c r="M173" s="297"/>
      <c r="N173" s="300"/>
    </row>
    <row r="174" spans="1:14" s="66" customFormat="1" ht="17.25" customHeight="1">
      <c r="A174" s="22"/>
      <c r="B174" s="153">
        <v>1</v>
      </c>
      <c r="C174" s="118"/>
      <c r="D174" s="176" t="s">
        <v>105</v>
      </c>
      <c r="E174" s="177"/>
      <c r="F174" s="177"/>
      <c r="G174" s="177"/>
      <c r="H174" s="178"/>
      <c r="I174" s="112" t="s">
        <v>52</v>
      </c>
      <c r="J174" s="312" t="s">
        <v>96</v>
      </c>
      <c r="K174" s="312"/>
      <c r="L174" s="171">
        <f>L172/L169</f>
        <v>7.428571428571429</v>
      </c>
      <c r="M174" s="209"/>
      <c r="N174" s="172"/>
    </row>
    <row r="175" spans="1:14" s="66" customFormat="1" ht="17.25" customHeight="1">
      <c r="A175" s="22"/>
      <c r="B175" s="104">
        <v>5</v>
      </c>
      <c r="C175" s="118"/>
      <c r="D175" s="317" t="s">
        <v>190</v>
      </c>
      <c r="E175" s="318"/>
      <c r="F175" s="318"/>
      <c r="G175" s="318"/>
      <c r="H175" s="325"/>
      <c r="I175" s="112"/>
      <c r="J175" s="180"/>
      <c r="K175" s="181"/>
      <c r="L175" s="171"/>
      <c r="M175" s="172"/>
      <c r="N175" s="126"/>
    </row>
    <row r="176" spans="1:14" s="66" customFormat="1" ht="16.5" customHeight="1">
      <c r="A176" s="22"/>
      <c r="B176" s="153"/>
      <c r="C176" s="118"/>
      <c r="D176" s="317" t="s">
        <v>175</v>
      </c>
      <c r="E176" s="318"/>
      <c r="F176" s="318"/>
      <c r="G176" s="318"/>
      <c r="H176" s="318"/>
      <c r="I176" s="318"/>
      <c r="J176" s="318"/>
      <c r="K176" s="318"/>
      <c r="L176" s="318"/>
      <c r="M176" s="325"/>
      <c r="N176" s="126"/>
    </row>
    <row r="177" spans="1:14" s="66" customFormat="1" ht="17.25" customHeight="1">
      <c r="A177" s="22"/>
      <c r="B177" s="104">
        <v>1</v>
      </c>
      <c r="C177" s="118"/>
      <c r="D177" s="173" t="s">
        <v>51</v>
      </c>
      <c r="E177" s="174"/>
      <c r="F177" s="174"/>
      <c r="G177" s="174"/>
      <c r="H177" s="175"/>
      <c r="I177" s="112"/>
      <c r="J177" s="180"/>
      <c r="K177" s="181"/>
      <c r="L177" s="171"/>
      <c r="M177" s="172"/>
      <c r="N177" s="126"/>
    </row>
    <row r="178" spans="1:14" s="66" customFormat="1" ht="71.25" customHeight="1">
      <c r="A178" s="22"/>
      <c r="B178" s="153">
        <v>1</v>
      </c>
      <c r="C178" s="118"/>
      <c r="D178" s="176" t="s">
        <v>194</v>
      </c>
      <c r="E178" s="177"/>
      <c r="F178" s="177"/>
      <c r="G178" s="177"/>
      <c r="H178" s="178"/>
      <c r="I178" s="112" t="s">
        <v>52</v>
      </c>
      <c r="J178" s="180" t="s">
        <v>176</v>
      </c>
      <c r="K178" s="181"/>
      <c r="L178" s="171">
        <v>1</v>
      </c>
      <c r="M178" s="172"/>
      <c r="N178" s="126"/>
    </row>
    <row r="179" spans="1:14" s="66" customFormat="1" ht="42" customHeight="1">
      <c r="A179" s="22"/>
      <c r="B179" s="153">
        <v>2</v>
      </c>
      <c r="C179" s="118"/>
      <c r="D179" s="176" t="s">
        <v>80</v>
      </c>
      <c r="E179" s="177"/>
      <c r="F179" s="177"/>
      <c r="G179" s="177"/>
      <c r="H179" s="178"/>
      <c r="I179" s="112" t="s">
        <v>52</v>
      </c>
      <c r="J179" s="180" t="s">
        <v>195</v>
      </c>
      <c r="K179" s="181"/>
      <c r="L179" s="171">
        <v>2</v>
      </c>
      <c r="M179" s="172"/>
      <c r="N179" s="126"/>
    </row>
    <row r="180" spans="1:14" s="66" customFormat="1" ht="55.5" customHeight="1">
      <c r="A180" s="22"/>
      <c r="B180" s="153"/>
      <c r="C180" s="118"/>
      <c r="D180" s="176" t="s">
        <v>76</v>
      </c>
      <c r="E180" s="177"/>
      <c r="F180" s="177"/>
      <c r="G180" s="177"/>
      <c r="H180" s="178"/>
      <c r="I180" s="112" t="s">
        <v>52</v>
      </c>
      <c r="J180" s="180" t="s">
        <v>195</v>
      </c>
      <c r="K180" s="181"/>
      <c r="L180" s="171">
        <v>2</v>
      </c>
      <c r="M180" s="172"/>
      <c r="N180" s="126"/>
    </row>
    <row r="181" spans="1:14" s="66" customFormat="1" ht="92.25" customHeight="1">
      <c r="A181" s="22"/>
      <c r="B181" s="153">
        <v>3</v>
      </c>
      <c r="C181" s="118"/>
      <c r="D181" s="176" t="s">
        <v>178</v>
      </c>
      <c r="E181" s="177"/>
      <c r="F181" s="177"/>
      <c r="G181" s="177"/>
      <c r="H181" s="178"/>
      <c r="I181" s="112" t="s">
        <v>68</v>
      </c>
      <c r="J181" s="331" t="s">
        <v>177</v>
      </c>
      <c r="K181" s="332"/>
      <c r="L181" s="193">
        <f>80520+91000</f>
        <v>171520</v>
      </c>
      <c r="M181" s="194"/>
      <c r="N181" s="126"/>
    </row>
    <row r="182" spans="1:14" s="167" customFormat="1" ht="57" customHeight="1" hidden="1">
      <c r="A182" s="163"/>
      <c r="B182" s="168"/>
      <c r="C182" s="164"/>
      <c r="D182" s="328" t="s">
        <v>163</v>
      </c>
      <c r="E182" s="329"/>
      <c r="F182" s="329"/>
      <c r="G182" s="329"/>
      <c r="H182" s="330"/>
      <c r="I182" s="165"/>
      <c r="J182" s="333" t="s">
        <v>171</v>
      </c>
      <c r="K182" s="334"/>
      <c r="L182" s="326">
        <v>41</v>
      </c>
      <c r="M182" s="327"/>
      <c r="N182" s="166"/>
    </row>
    <row r="183" spans="1:14" s="167" customFormat="1" ht="67.5" customHeight="1">
      <c r="A183" s="163"/>
      <c r="B183" s="153">
        <v>4</v>
      </c>
      <c r="C183" s="164"/>
      <c r="D183" s="216" t="s">
        <v>179</v>
      </c>
      <c r="E183" s="308"/>
      <c r="F183" s="308"/>
      <c r="G183" s="308"/>
      <c r="H183" s="217"/>
      <c r="I183" s="112" t="s">
        <v>68</v>
      </c>
      <c r="J183" s="331" t="s">
        <v>177</v>
      </c>
      <c r="K183" s="332"/>
      <c r="L183" s="193">
        <f>114000+26000+9200</f>
        <v>149200</v>
      </c>
      <c r="M183" s="194"/>
      <c r="N183" s="166"/>
    </row>
    <row r="184" spans="1:14" s="66" customFormat="1" ht="17.25" customHeight="1">
      <c r="A184" s="22"/>
      <c r="B184" s="104">
        <v>2</v>
      </c>
      <c r="C184" s="118"/>
      <c r="D184" s="173" t="s">
        <v>63</v>
      </c>
      <c r="E184" s="174"/>
      <c r="F184" s="174"/>
      <c r="G184" s="174"/>
      <c r="H184" s="175"/>
      <c r="I184" s="112"/>
      <c r="J184" s="180"/>
      <c r="K184" s="181"/>
      <c r="L184" s="171"/>
      <c r="M184" s="172"/>
      <c r="N184" s="126"/>
    </row>
    <row r="185" spans="1:14" s="66" customFormat="1" ht="46.5" customHeight="1">
      <c r="A185" s="22"/>
      <c r="B185" s="153">
        <v>1</v>
      </c>
      <c r="C185" s="118"/>
      <c r="D185" s="176" t="s">
        <v>164</v>
      </c>
      <c r="E185" s="177"/>
      <c r="F185" s="177"/>
      <c r="G185" s="177"/>
      <c r="H185" s="178"/>
      <c r="I185" s="112" t="s">
        <v>168</v>
      </c>
      <c r="J185" s="180" t="s">
        <v>170</v>
      </c>
      <c r="K185" s="181"/>
      <c r="L185" s="171">
        <v>24</v>
      </c>
      <c r="M185" s="172"/>
      <c r="N185" s="126"/>
    </row>
    <row r="186" spans="1:14" s="66" customFormat="1" ht="17.25" customHeight="1">
      <c r="A186" s="22"/>
      <c r="B186" s="104">
        <v>3</v>
      </c>
      <c r="C186" s="118"/>
      <c r="D186" s="173" t="s">
        <v>66</v>
      </c>
      <c r="E186" s="174"/>
      <c r="F186" s="174"/>
      <c r="G186" s="174"/>
      <c r="H186" s="175"/>
      <c r="I186" s="112"/>
      <c r="J186" s="180"/>
      <c r="K186" s="181"/>
      <c r="L186" s="171"/>
      <c r="M186" s="172"/>
      <c r="N186" s="126"/>
    </row>
    <row r="187" spans="1:14" s="66" customFormat="1" ht="17.25" customHeight="1">
      <c r="A187" s="22"/>
      <c r="B187" s="153">
        <v>1</v>
      </c>
      <c r="C187" s="118"/>
      <c r="D187" s="176" t="s">
        <v>165</v>
      </c>
      <c r="E187" s="177"/>
      <c r="F187" s="177"/>
      <c r="G187" s="177"/>
      <c r="H187" s="178"/>
      <c r="I187" s="112" t="s">
        <v>68</v>
      </c>
      <c r="J187" s="180" t="s">
        <v>69</v>
      </c>
      <c r="K187" s="181"/>
      <c r="L187" s="193">
        <v>13363.33</v>
      </c>
      <c r="M187" s="194"/>
      <c r="N187" s="126"/>
    </row>
    <row r="188" spans="1:14" s="66" customFormat="1" ht="17.25" customHeight="1" hidden="1">
      <c r="A188" s="22"/>
      <c r="B188" s="153"/>
      <c r="C188" s="118"/>
      <c r="D188" s="179" t="s">
        <v>166</v>
      </c>
      <c r="E188" s="179"/>
      <c r="F188" s="179"/>
      <c r="G188" s="179"/>
      <c r="H188" s="179"/>
      <c r="I188" s="112"/>
      <c r="J188" s="180"/>
      <c r="K188" s="181"/>
      <c r="L188" s="171"/>
      <c r="M188" s="172"/>
      <c r="N188" s="126"/>
    </row>
    <row r="189" spans="1:14" s="66" customFormat="1" ht="69.75" customHeight="1" hidden="1">
      <c r="A189" s="22"/>
      <c r="B189" s="153"/>
      <c r="C189" s="118"/>
      <c r="D189" s="216" t="s">
        <v>167</v>
      </c>
      <c r="E189" s="308"/>
      <c r="F189" s="308"/>
      <c r="G189" s="308"/>
      <c r="H189" s="217"/>
      <c r="I189" s="112" t="s">
        <v>169</v>
      </c>
      <c r="J189" s="180" t="s">
        <v>171</v>
      </c>
      <c r="K189" s="181"/>
      <c r="L189" s="171">
        <v>174</v>
      </c>
      <c r="M189" s="172"/>
      <c r="N189" s="126"/>
    </row>
    <row r="190" spans="1:14" s="66" customFormat="1" ht="17.25" customHeight="1">
      <c r="A190" s="22"/>
      <c r="B190" s="104">
        <v>2</v>
      </c>
      <c r="C190" s="161" t="s">
        <v>111</v>
      </c>
      <c r="D190" s="317" t="s">
        <v>122</v>
      </c>
      <c r="E190" s="318"/>
      <c r="F190" s="318"/>
      <c r="G190" s="318"/>
      <c r="H190" s="318"/>
      <c r="I190" s="318"/>
      <c r="J190" s="318"/>
      <c r="K190" s="318"/>
      <c r="L190" s="318"/>
      <c r="M190" s="129"/>
      <c r="N190" s="126"/>
    </row>
    <row r="191" spans="1:14" s="66" customFormat="1" ht="17.25" customHeight="1">
      <c r="A191" s="22"/>
      <c r="B191" s="104"/>
      <c r="C191" s="142"/>
      <c r="D191" s="317" t="s">
        <v>112</v>
      </c>
      <c r="E191" s="318"/>
      <c r="F191" s="318"/>
      <c r="G191" s="318"/>
      <c r="H191" s="318"/>
      <c r="I191" s="318"/>
      <c r="J191" s="318"/>
      <c r="K191" s="318"/>
      <c r="L191" s="318"/>
      <c r="M191" s="318"/>
      <c r="N191" s="143"/>
    </row>
    <row r="192" spans="1:14" s="66" customFormat="1" ht="17.25" customHeight="1">
      <c r="A192" s="22"/>
      <c r="B192" s="152">
        <v>1</v>
      </c>
      <c r="C192" s="144"/>
      <c r="D192" s="237" t="s">
        <v>186</v>
      </c>
      <c r="E192" s="238"/>
      <c r="F192" s="238"/>
      <c r="G192" s="238"/>
      <c r="H192" s="238"/>
      <c r="I192" s="238"/>
      <c r="J192" s="238"/>
      <c r="K192" s="238"/>
      <c r="L192" s="238"/>
      <c r="M192" s="238"/>
      <c r="N192" s="239"/>
    </row>
    <row r="193" spans="1:14" s="66" customFormat="1" ht="17.25" customHeight="1">
      <c r="A193" s="22"/>
      <c r="B193" s="157"/>
      <c r="C193" s="144"/>
      <c r="D193" s="237" t="s">
        <v>127</v>
      </c>
      <c r="E193" s="238"/>
      <c r="F193" s="238"/>
      <c r="G193" s="238"/>
      <c r="H193" s="238"/>
      <c r="I193" s="238"/>
      <c r="J193" s="238"/>
      <c r="K193" s="238"/>
      <c r="L193" s="238"/>
      <c r="M193" s="238"/>
      <c r="N193" s="138"/>
    </row>
    <row r="194" spans="1:14" s="66" customFormat="1" ht="17.25" customHeight="1">
      <c r="A194" s="22"/>
      <c r="B194" s="104">
        <v>1</v>
      </c>
      <c r="C194" s="117"/>
      <c r="D194" s="173" t="s">
        <v>90</v>
      </c>
      <c r="E194" s="174"/>
      <c r="F194" s="174"/>
      <c r="G194" s="174"/>
      <c r="H194" s="174"/>
      <c r="I194" s="130"/>
      <c r="J194" s="320"/>
      <c r="K194" s="320"/>
      <c r="L194" s="213"/>
      <c r="M194" s="214"/>
      <c r="N194" s="215"/>
    </row>
    <row r="195" spans="1:14" s="66" customFormat="1" ht="55.5" customHeight="1">
      <c r="A195" s="22"/>
      <c r="B195" s="153">
        <v>1</v>
      </c>
      <c r="C195" s="118"/>
      <c r="D195" s="176" t="s">
        <v>113</v>
      </c>
      <c r="E195" s="177"/>
      <c r="F195" s="177"/>
      <c r="G195" s="177"/>
      <c r="H195" s="178"/>
      <c r="I195" s="87" t="s">
        <v>74</v>
      </c>
      <c r="J195" s="222" t="s">
        <v>130</v>
      </c>
      <c r="K195" s="223"/>
      <c r="L195" s="171">
        <v>7</v>
      </c>
      <c r="M195" s="209"/>
      <c r="N195" s="172"/>
    </row>
    <row r="196" spans="1:14" s="66" customFormat="1" ht="17.25" customHeight="1">
      <c r="A196" s="22"/>
      <c r="B196" s="104">
        <v>2</v>
      </c>
      <c r="C196" s="117"/>
      <c r="D196" s="173" t="s">
        <v>94</v>
      </c>
      <c r="E196" s="174"/>
      <c r="F196" s="174"/>
      <c r="G196" s="174"/>
      <c r="H196" s="174"/>
      <c r="I196" s="87"/>
      <c r="J196" s="324"/>
      <c r="K196" s="324"/>
      <c r="L196" s="296"/>
      <c r="M196" s="297"/>
      <c r="N196" s="300"/>
    </row>
    <row r="197" spans="1:14" s="66" customFormat="1" ht="66" customHeight="1">
      <c r="A197" s="22"/>
      <c r="B197" s="153">
        <v>1</v>
      </c>
      <c r="C197" s="118"/>
      <c r="D197" s="176" t="s">
        <v>114</v>
      </c>
      <c r="E197" s="177"/>
      <c r="F197" s="177"/>
      <c r="G197" s="177"/>
      <c r="H197" s="178"/>
      <c r="I197" s="149" t="s">
        <v>68</v>
      </c>
      <c r="J197" s="222" t="s">
        <v>130</v>
      </c>
      <c r="K197" s="223"/>
      <c r="L197" s="193">
        <v>1810</v>
      </c>
      <c r="M197" s="224"/>
      <c r="N197" s="194"/>
    </row>
    <row r="198" spans="1:2" ht="20.25" customHeight="1" hidden="1">
      <c r="A198" s="22"/>
      <c r="B198" s="159"/>
    </row>
    <row r="199" spans="1:13" ht="20.25" customHeight="1">
      <c r="A199" s="22"/>
      <c r="B199" s="104">
        <v>2</v>
      </c>
      <c r="C199" s="92"/>
      <c r="D199" s="200" t="s">
        <v>187</v>
      </c>
      <c r="E199" s="207"/>
      <c r="F199" s="207"/>
      <c r="G199" s="207"/>
      <c r="H199" s="208"/>
      <c r="I199" s="92"/>
      <c r="J199" s="204"/>
      <c r="K199" s="205"/>
      <c r="L199" s="204"/>
      <c r="M199" s="205"/>
    </row>
    <row r="200" spans="1:13" ht="20.25" customHeight="1">
      <c r="A200" s="22"/>
      <c r="B200" s="153"/>
      <c r="C200" s="92"/>
      <c r="D200" s="200" t="s">
        <v>160</v>
      </c>
      <c r="E200" s="201"/>
      <c r="F200" s="201"/>
      <c r="G200" s="201"/>
      <c r="H200" s="201"/>
      <c r="I200" s="201"/>
      <c r="J200" s="201"/>
      <c r="K200" s="201"/>
      <c r="L200" s="201"/>
      <c r="M200" s="202"/>
    </row>
    <row r="201" spans="1:13" ht="20.25" customHeight="1">
      <c r="A201" s="22"/>
      <c r="B201" s="104">
        <v>1</v>
      </c>
      <c r="C201" s="92"/>
      <c r="D201" s="187" t="s">
        <v>51</v>
      </c>
      <c r="E201" s="188"/>
      <c r="F201" s="188"/>
      <c r="G201" s="188"/>
      <c r="H201" s="189"/>
      <c r="I201" s="155"/>
      <c r="J201" s="204"/>
      <c r="K201" s="205"/>
      <c r="L201" s="193"/>
      <c r="M201" s="194"/>
    </row>
    <row r="202" spans="1:13" ht="55.5" customHeight="1">
      <c r="A202" s="22"/>
      <c r="B202" s="153">
        <v>1</v>
      </c>
      <c r="C202" s="92"/>
      <c r="D202" s="182" t="s">
        <v>148</v>
      </c>
      <c r="E202" s="183"/>
      <c r="F202" s="183"/>
      <c r="G202" s="183"/>
      <c r="H202" s="184"/>
      <c r="I202" s="155" t="s">
        <v>68</v>
      </c>
      <c r="J202" s="185" t="s">
        <v>144</v>
      </c>
      <c r="K202" s="186"/>
      <c r="L202" s="193">
        <f>136400+136400</f>
        <v>272800</v>
      </c>
      <c r="M202" s="194"/>
    </row>
    <row r="203" spans="1:13" ht="57" customHeight="1">
      <c r="A203" s="22"/>
      <c r="B203" s="153">
        <v>2</v>
      </c>
      <c r="C203" s="92"/>
      <c r="D203" s="182" t="s">
        <v>149</v>
      </c>
      <c r="E203" s="183"/>
      <c r="F203" s="183"/>
      <c r="G203" s="183"/>
      <c r="H203" s="184"/>
      <c r="I203" s="155" t="s">
        <v>68</v>
      </c>
      <c r="J203" s="185" t="s">
        <v>144</v>
      </c>
      <c r="K203" s="186"/>
      <c r="L203" s="193">
        <v>328800</v>
      </c>
      <c r="M203" s="194"/>
    </row>
    <row r="204" spans="1:13" ht="24.75" customHeight="1">
      <c r="A204" s="22"/>
      <c r="B204" s="104">
        <v>2</v>
      </c>
      <c r="C204" s="92"/>
      <c r="D204" s="321" t="s">
        <v>63</v>
      </c>
      <c r="E204" s="322"/>
      <c r="F204" s="322"/>
      <c r="G204" s="322"/>
      <c r="H204" s="323"/>
      <c r="I204" s="155"/>
      <c r="J204" s="185"/>
      <c r="K204" s="186"/>
      <c r="L204" s="193"/>
      <c r="M204" s="194"/>
    </row>
    <row r="205" spans="1:13" ht="57.75" customHeight="1">
      <c r="A205" s="22"/>
      <c r="B205" s="153">
        <v>1</v>
      </c>
      <c r="C205" s="92"/>
      <c r="D205" s="182" t="s">
        <v>153</v>
      </c>
      <c r="E205" s="183"/>
      <c r="F205" s="183"/>
      <c r="G205" s="183"/>
      <c r="H205" s="184"/>
      <c r="I205" s="155" t="s">
        <v>52</v>
      </c>
      <c r="J205" s="185" t="s">
        <v>144</v>
      </c>
      <c r="K205" s="186"/>
      <c r="L205" s="171">
        <v>22</v>
      </c>
      <c r="M205" s="172"/>
    </row>
    <row r="206" spans="1:13" ht="53.25" customHeight="1">
      <c r="A206" s="22"/>
      <c r="B206" s="153">
        <v>2</v>
      </c>
      <c r="C206" s="92"/>
      <c r="D206" s="182" t="s">
        <v>154</v>
      </c>
      <c r="E206" s="183"/>
      <c r="F206" s="183"/>
      <c r="G206" s="183"/>
      <c r="H206" s="184"/>
      <c r="I206" s="155" t="s">
        <v>52</v>
      </c>
      <c r="J206" s="185" t="s">
        <v>144</v>
      </c>
      <c r="K206" s="186"/>
      <c r="L206" s="171">
        <v>22</v>
      </c>
      <c r="M206" s="172"/>
    </row>
    <row r="207" spans="1:13" ht="54" customHeight="1">
      <c r="A207" s="22"/>
      <c r="B207" s="153">
        <v>3</v>
      </c>
      <c r="C207" s="92"/>
      <c r="D207" s="182" t="s">
        <v>150</v>
      </c>
      <c r="E207" s="183"/>
      <c r="F207" s="183"/>
      <c r="G207" s="183"/>
      <c r="H207" s="184"/>
      <c r="I207" s="155" t="s">
        <v>52</v>
      </c>
      <c r="J207" s="185" t="s">
        <v>144</v>
      </c>
      <c r="K207" s="186"/>
      <c r="L207" s="171">
        <v>2</v>
      </c>
      <c r="M207" s="172"/>
    </row>
    <row r="208" spans="1:13" ht="19.5" customHeight="1" hidden="1">
      <c r="A208" s="22"/>
      <c r="B208" s="153"/>
      <c r="C208" s="92"/>
      <c r="D208" s="182"/>
      <c r="E208" s="183"/>
      <c r="F208" s="183"/>
      <c r="G208" s="183"/>
      <c r="H208" s="184"/>
      <c r="I208" s="155"/>
      <c r="J208" s="185"/>
      <c r="K208" s="186"/>
      <c r="L208" s="171"/>
      <c r="M208" s="172"/>
    </row>
    <row r="209" spans="1:13" ht="52.5" customHeight="1">
      <c r="A209" s="22"/>
      <c r="B209" s="153">
        <v>4</v>
      </c>
      <c r="C209" s="92"/>
      <c r="D209" s="182" t="s">
        <v>155</v>
      </c>
      <c r="E209" s="183"/>
      <c r="F209" s="183"/>
      <c r="G209" s="183"/>
      <c r="H209" s="184"/>
      <c r="I209" s="155" t="s">
        <v>52</v>
      </c>
      <c r="J209" s="185" t="s">
        <v>144</v>
      </c>
      <c r="K209" s="186"/>
      <c r="L209" s="171">
        <v>2</v>
      </c>
      <c r="M209" s="172"/>
    </row>
    <row r="210" spans="1:13" ht="20.25" customHeight="1">
      <c r="A210" s="22"/>
      <c r="B210" s="104">
        <v>3</v>
      </c>
      <c r="C210" s="92"/>
      <c r="D210" s="187" t="s">
        <v>66</v>
      </c>
      <c r="E210" s="188"/>
      <c r="F210" s="188"/>
      <c r="G210" s="188"/>
      <c r="H210" s="189"/>
      <c r="I210" s="155"/>
      <c r="J210" s="204"/>
      <c r="K210" s="205"/>
      <c r="L210" s="193"/>
      <c r="M210" s="194"/>
    </row>
    <row r="211" spans="1:13" ht="20.25" customHeight="1">
      <c r="A211" s="22"/>
      <c r="B211" s="153">
        <v>1</v>
      </c>
      <c r="C211" s="92"/>
      <c r="D211" s="206" t="s">
        <v>161</v>
      </c>
      <c r="E211" s="207"/>
      <c r="F211" s="207"/>
      <c r="G211" s="207"/>
      <c r="H211" s="208"/>
      <c r="I211" s="155" t="s">
        <v>68</v>
      </c>
      <c r="J211" s="198" t="s">
        <v>69</v>
      </c>
      <c r="K211" s="199"/>
      <c r="L211" s="193">
        <v>6200</v>
      </c>
      <c r="M211" s="194"/>
    </row>
    <row r="212" spans="1:13" ht="20.25" customHeight="1">
      <c r="A212" s="22"/>
      <c r="B212" s="153">
        <v>2</v>
      </c>
      <c r="C212" s="92"/>
      <c r="D212" s="206" t="s">
        <v>151</v>
      </c>
      <c r="E212" s="207"/>
      <c r="F212" s="207"/>
      <c r="G212" s="207"/>
      <c r="H212" s="208"/>
      <c r="I212" s="155" t="s">
        <v>68</v>
      </c>
      <c r="J212" s="198" t="s">
        <v>69</v>
      </c>
      <c r="K212" s="199"/>
      <c r="L212" s="193">
        <v>164400</v>
      </c>
      <c r="M212" s="194"/>
    </row>
    <row r="213" spans="1:13" ht="19.5" customHeight="1" hidden="1">
      <c r="A213" s="22"/>
      <c r="B213" s="153"/>
      <c r="C213" s="92"/>
      <c r="D213" s="190"/>
      <c r="E213" s="191"/>
      <c r="F213" s="191"/>
      <c r="G213" s="191"/>
      <c r="H213" s="192"/>
      <c r="I213" s="155"/>
      <c r="J213" s="204"/>
      <c r="K213" s="205"/>
      <c r="L213" s="193"/>
      <c r="M213" s="194"/>
    </row>
    <row r="214" spans="1:13" ht="20.25" customHeight="1">
      <c r="A214" s="22"/>
      <c r="B214" s="104">
        <v>3</v>
      </c>
      <c r="C214" s="92"/>
      <c r="D214" s="200" t="s">
        <v>188</v>
      </c>
      <c r="E214" s="201"/>
      <c r="F214" s="201"/>
      <c r="G214" s="201"/>
      <c r="H214" s="202"/>
      <c r="I214" s="155"/>
      <c r="J214" s="204"/>
      <c r="K214" s="205"/>
      <c r="L214" s="193"/>
      <c r="M214" s="194"/>
    </row>
    <row r="215" spans="1:13" ht="20.25" customHeight="1">
      <c r="A215" s="22"/>
      <c r="B215" s="104"/>
      <c r="C215" s="92"/>
      <c r="D215" s="200" t="s">
        <v>159</v>
      </c>
      <c r="E215" s="201"/>
      <c r="F215" s="201"/>
      <c r="G215" s="201"/>
      <c r="H215" s="201"/>
      <c r="I215" s="201"/>
      <c r="J215" s="201"/>
      <c r="K215" s="201"/>
      <c r="L215" s="201"/>
      <c r="M215" s="202"/>
    </row>
    <row r="216" spans="1:13" ht="20.25" customHeight="1">
      <c r="A216" s="22"/>
      <c r="B216" s="104">
        <v>1</v>
      </c>
      <c r="C216" s="92"/>
      <c r="D216" s="195" t="s">
        <v>51</v>
      </c>
      <c r="E216" s="196"/>
      <c r="F216" s="196"/>
      <c r="G216" s="196"/>
      <c r="H216" s="197"/>
      <c r="I216" s="155"/>
      <c r="J216" s="204"/>
      <c r="K216" s="205"/>
      <c r="L216" s="193"/>
      <c r="M216" s="194"/>
    </row>
    <row r="217" spans="1:13" ht="57" customHeight="1">
      <c r="A217" s="22"/>
      <c r="B217" s="153">
        <v>1</v>
      </c>
      <c r="C217" s="92"/>
      <c r="D217" s="182" t="s">
        <v>162</v>
      </c>
      <c r="E217" s="183"/>
      <c r="F217" s="183"/>
      <c r="G217" s="183"/>
      <c r="H217" s="184"/>
      <c r="I217" s="155" t="s">
        <v>68</v>
      </c>
      <c r="J217" s="185" t="s">
        <v>144</v>
      </c>
      <c r="K217" s="186"/>
      <c r="L217" s="193">
        <v>1394543</v>
      </c>
      <c r="M217" s="194"/>
    </row>
    <row r="218" spans="1:13" ht="29.25" customHeight="1">
      <c r="A218" s="22"/>
      <c r="B218" s="104">
        <v>2</v>
      </c>
      <c r="C218" s="92"/>
      <c r="D218" s="321" t="s">
        <v>63</v>
      </c>
      <c r="E218" s="214"/>
      <c r="F218" s="214"/>
      <c r="G218" s="214"/>
      <c r="H218" s="215"/>
      <c r="I218" s="155"/>
      <c r="J218" s="185"/>
      <c r="K218" s="186"/>
      <c r="L218" s="193"/>
      <c r="M218" s="194"/>
    </row>
    <row r="219" spans="1:13" ht="54.75" customHeight="1">
      <c r="A219" s="22"/>
      <c r="B219" s="153">
        <v>1</v>
      </c>
      <c r="C219" s="92"/>
      <c r="D219" s="182" t="s">
        <v>156</v>
      </c>
      <c r="E219" s="183"/>
      <c r="F219" s="183"/>
      <c r="G219" s="183"/>
      <c r="H219" s="184"/>
      <c r="I219" s="155" t="s">
        <v>52</v>
      </c>
      <c r="J219" s="185" t="s">
        <v>144</v>
      </c>
      <c r="K219" s="186"/>
      <c r="L219" s="171">
        <v>1</v>
      </c>
      <c r="M219" s="172"/>
    </row>
    <row r="220" spans="1:13" ht="31.5" customHeight="1">
      <c r="A220" s="22"/>
      <c r="B220" s="153">
        <v>2</v>
      </c>
      <c r="C220" s="92"/>
      <c r="D220" s="182" t="s">
        <v>157</v>
      </c>
      <c r="E220" s="183"/>
      <c r="F220" s="183"/>
      <c r="G220" s="183"/>
      <c r="H220" s="184"/>
      <c r="I220" s="155" t="s">
        <v>52</v>
      </c>
      <c r="J220" s="185" t="s">
        <v>69</v>
      </c>
      <c r="K220" s="186"/>
      <c r="L220" s="171">
        <v>107</v>
      </c>
      <c r="M220" s="172"/>
    </row>
    <row r="221" spans="1:13" ht="20.25" customHeight="1">
      <c r="A221" s="22"/>
      <c r="B221" s="104">
        <v>3</v>
      </c>
      <c r="C221" s="92"/>
      <c r="D221" s="195" t="s">
        <v>66</v>
      </c>
      <c r="E221" s="196"/>
      <c r="F221" s="196"/>
      <c r="G221" s="196"/>
      <c r="H221" s="197"/>
      <c r="I221" s="155"/>
      <c r="J221" s="204"/>
      <c r="K221" s="205"/>
      <c r="L221" s="193"/>
      <c r="M221" s="194"/>
    </row>
    <row r="222" spans="1:13" ht="20.25" customHeight="1">
      <c r="A222" s="22"/>
      <c r="B222" s="153">
        <v>1</v>
      </c>
      <c r="C222" s="92"/>
      <c r="D222" s="206" t="s">
        <v>147</v>
      </c>
      <c r="E222" s="207"/>
      <c r="F222" s="207"/>
      <c r="G222" s="207"/>
      <c r="H222" s="208"/>
      <c r="I222" s="155" t="s">
        <v>68</v>
      </c>
      <c r="J222" s="198" t="s">
        <v>69</v>
      </c>
      <c r="K222" s="199"/>
      <c r="L222" s="193">
        <v>13033.12</v>
      </c>
      <c r="M222" s="194"/>
    </row>
    <row r="223" spans="1:3" s="66" customFormat="1" ht="21.75">
      <c r="A223" s="9" t="s">
        <v>100</v>
      </c>
      <c r="B223" s="23" t="s">
        <v>101</v>
      </c>
      <c r="C223" s="23"/>
    </row>
    <row r="224" spans="1:13" s="66" customFormat="1" ht="10.5" customHeight="1">
      <c r="A224" s="7"/>
      <c r="B224" s="9"/>
      <c r="C224" s="9"/>
      <c r="D224" s="67"/>
      <c r="E224" s="67"/>
      <c r="F224" s="67"/>
      <c r="G224" s="67"/>
      <c r="H224" s="67"/>
      <c r="I224" s="67"/>
      <c r="J224" s="67"/>
      <c r="K224" s="67"/>
      <c r="L224" s="67"/>
      <c r="M224" s="38" t="s">
        <v>36</v>
      </c>
    </row>
    <row r="225" spans="1:13" ht="39" customHeight="1">
      <c r="A225" s="242" t="s">
        <v>53</v>
      </c>
      <c r="B225" s="243" t="s">
        <v>54</v>
      </c>
      <c r="C225" s="244" t="s">
        <v>30</v>
      </c>
      <c r="D225" s="243" t="s">
        <v>115</v>
      </c>
      <c r="E225" s="243"/>
      <c r="F225" s="243"/>
      <c r="G225" s="243" t="s">
        <v>116</v>
      </c>
      <c r="H225" s="243"/>
      <c r="I225" s="243"/>
      <c r="J225" s="314" t="s">
        <v>117</v>
      </c>
      <c r="K225" s="315"/>
      <c r="L225" s="316"/>
      <c r="M225" s="299" t="s">
        <v>118</v>
      </c>
    </row>
    <row r="226" spans="1:13" ht="42" customHeight="1">
      <c r="A226" s="242"/>
      <c r="B226" s="243"/>
      <c r="C226" s="245"/>
      <c r="D226" s="42" t="s">
        <v>38</v>
      </c>
      <c r="E226" s="42" t="s">
        <v>39</v>
      </c>
      <c r="F226" s="42" t="s">
        <v>55</v>
      </c>
      <c r="G226" s="42" t="s">
        <v>38</v>
      </c>
      <c r="H226" s="42" t="s">
        <v>39</v>
      </c>
      <c r="I226" s="42" t="s">
        <v>55</v>
      </c>
      <c r="J226" s="42" t="s">
        <v>38</v>
      </c>
      <c r="K226" s="42" t="s">
        <v>39</v>
      </c>
      <c r="L226" s="42" t="s">
        <v>55</v>
      </c>
      <c r="M226" s="299"/>
    </row>
    <row r="227" spans="1:13" s="38" customFormat="1" ht="20.25" customHeight="1">
      <c r="A227" s="46">
        <v>1</v>
      </c>
      <c r="B227" s="46">
        <v>2</v>
      </c>
      <c r="C227" s="46">
        <v>3</v>
      </c>
      <c r="D227" s="46">
        <v>4</v>
      </c>
      <c r="E227" s="46">
        <v>5</v>
      </c>
      <c r="F227" s="46">
        <v>6</v>
      </c>
      <c r="G227" s="46">
        <v>7</v>
      </c>
      <c r="H227" s="46">
        <v>8</v>
      </c>
      <c r="I227" s="46">
        <v>9</v>
      </c>
      <c r="J227" s="46">
        <v>10</v>
      </c>
      <c r="K227" s="46">
        <v>11</v>
      </c>
      <c r="L227" s="46">
        <v>12</v>
      </c>
      <c r="M227" s="46">
        <v>13</v>
      </c>
    </row>
    <row r="228" spans="1:13" ht="31.5" customHeight="1" hidden="1">
      <c r="A228" s="133"/>
      <c r="B228" s="92"/>
      <c r="C228" s="92"/>
      <c r="D228" s="58"/>
      <c r="E228" s="58"/>
      <c r="F228" s="58"/>
      <c r="G228" s="58"/>
      <c r="H228" s="59"/>
      <c r="I228" s="41"/>
      <c r="J228" s="41"/>
      <c r="K228" s="41"/>
      <c r="L228" s="41"/>
      <c r="M228" s="41"/>
    </row>
    <row r="229" spans="1:13" ht="46.5" customHeight="1" hidden="1">
      <c r="A229" s="133"/>
      <c r="B229" s="92"/>
      <c r="C229" s="92"/>
      <c r="D229" s="93"/>
      <c r="E229" s="93"/>
      <c r="F229" s="93"/>
      <c r="G229" s="93"/>
      <c r="H229" s="57"/>
      <c r="I229" s="41"/>
      <c r="J229" s="41"/>
      <c r="K229" s="41"/>
      <c r="L229" s="41"/>
      <c r="M229" s="41"/>
    </row>
    <row r="230" spans="1:13" ht="30.75" customHeight="1" hidden="1">
      <c r="A230" s="133"/>
      <c r="B230" s="92"/>
      <c r="C230" s="92"/>
      <c r="D230" s="93"/>
      <c r="E230" s="93"/>
      <c r="F230" s="93"/>
      <c r="G230" s="93"/>
      <c r="H230" s="93"/>
      <c r="I230" s="41"/>
      <c r="J230" s="41"/>
      <c r="K230" s="41"/>
      <c r="L230" s="41"/>
      <c r="M230" s="41"/>
    </row>
    <row r="231" spans="1:13" ht="15.75" customHeight="1" hidden="1">
      <c r="A231" s="133"/>
      <c r="B231" s="92"/>
      <c r="C231" s="92"/>
      <c r="D231" s="92"/>
      <c r="E231" s="92"/>
      <c r="F231" s="92"/>
      <c r="G231" s="92"/>
      <c r="H231" s="94"/>
      <c r="I231" s="41"/>
      <c r="J231" s="41"/>
      <c r="K231" s="41"/>
      <c r="L231" s="41"/>
      <c r="M231" s="41"/>
    </row>
    <row r="232" spans="1:13" ht="15.75" customHeight="1" hidden="1">
      <c r="A232" s="133"/>
      <c r="B232" s="92"/>
      <c r="C232" s="92"/>
      <c r="D232" s="92"/>
      <c r="E232" s="92"/>
      <c r="F232" s="92"/>
      <c r="G232" s="92"/>
      <c r="H232" s="94"/>
      <c r="I232" s="41"/>
      <c r="J232" s="41"/>
      <c r="K232" s="41"/>
      <c r="L232" s="41"/>
      <c r="M232" s="41"/>
    </row>
    <row r="233" spans="1:13" ht="15.75" customHeight="1" hidden="1">
      <c r="A233" s="133"/>
      <c r="B233" s="92"/>
      <c r="C233" s="92"/>
      <c r="D233" s="92"/>
      <c r="E233" s="92"/>
      <c r="F233" s="92"/>
      <c r="G233" s="92"/>
      <c r="H233" s="94"/>
      <c r="I233" s="41"/>
      <c r="J233" s="41"/>
      <c r="K233" s="41"/>
      <c r="L233" s="41"/>
      <c r="M233" s="41"/>
    </row>
    <row r="234" spans="1:13" ht="31.5" customHeight="1" hidden="1">
      <c r="A234" s="133"/>
      <c r="B234" s="92"/>
      <c r="C234" s="92"/>
      <c r="D234" s="93"/>
      <c r="E234" s="93"/>
      <c r="F234" s="93"/>
      <c r="G234" s="93"/>
      <c r="H234" s="57"/>
      <c r="I234" s="41"/>
      <c r="J234" s="41"/>
      <c r="K234" s="41"/>
      <c r="L234" s="41"/>
      <c r="M234" s="41"/>
    </row>
    <row r="235" spans="1:13" ht="31.5" customHeight="1" hidden="1">
      <c r="A235" s="133"/>
      <c r="B235" s="92"/>
      <c r="C235" s="92"/>
      <c r="D235" s="58"/>
      <c r="E235" s="58"/>
      <c r="F235" s="58"/>
      <c r="G235" s="58"/>
      <c r="H235" s="59"/>
      <c r="I235" s="41"/>
      <c r="J235" s="41"/>
      <c r="K235" s="41"/>
      <c r="L235" s="41"/>
      <c r="M235" s="41"/>
    </row>
    <row r="236" spans="1:13" ht="15" customHeight="1">
      <c r="A236" s="37" t="s">
        <v>33</v>
      </c>
      <c r="B236" s="37" t="s">
        <v>33</v>
      </c>
      <c r="C236" s="37" t="s">
        <v>33</v>
      </c>
      <c r="D236" s="37" t="s">
        <v>33</v>
      </c>
      <c r="E236" s="37" t="s">
        <v>33</v>
      </c>
      <c r="F236" s="37" t="s">
        <v>33</v>
      </c>
      <c r="G236" s="37" t="s">
        <v>33</v>
      </c>
      <c r="H236" s="37" t="s">
        <v>33</v>
      </c>
      <c r="I236" s="37" t="s">
        <v>33</v>
      </c>
      <c r="J236" s="37" t="s">
        <v>33</v>
      </c>
      <c r="K236" s="37" t="s">
        <v>33</v>
      </c>
      <c r="L236" s="37" t="s">
        <v>33</v>
      </c>
      <c r="M236" s="37" t="s">
        <v>33</v>
      </c>
    </row>
    <row r="237" ht="15.75" hidden="1"/>
    <row r="238" spans="2:13" ht="15.75" customHeight="1">
      <c r="B238" s="203" t="s">
        <v>119</v>
      </c>
      <c r="C238" s="203"/>
      <c r="D238" s="203"/>
      <c r="E238" s="203"/>
      <c r="F238" s="203"/>
      <c r="G238" s="203"/>
      <c r="H238" s="203"/>
      <c r="I238" s="203"/>
      <c r="J238" s="203"/>
      <c r="K238" s="203"/>
      <c r="L238" s="203"/>
      <c r="M238" s="203"/>
    </row>
    <row r="239" spans="2:13" ht="16.5" customHeight="1">
      <c r="B239" s="298" t="s">
        <v>120</v>
      </c>
      <c r="C239" s="298"/>
      <c r="D239" s="298"/>
      <c r="E239" s="298"/>
      <c r="F239" s="298"/>
      <c r="G239" s="298"/>
      <c r="H239" s="298"/>
      <c r="I239" s="298"/>
      <c r="J239" s="298"/>
      <c r="K239" s="298"/>
      <c r="L239" s="298"/>
      <c r="M239" s="298"/>
    </row>
    <row r="240" spans="2:13" ht="15" customHeight="1">
      <c r="B240" s="298" t="s">
        <v>121</v>
      </c>
      <c r="C240" s="298"/>
      <c r="D240" s="298"/>
      <c r="E240" s="298"/>
      <c r="F240" s="298"/>
      <c r="G240" s="298"/>
      <c r="H240" s="298"/>
      <c r="I240" s="298"/>
      <c r="J240" s="298"/>
      <c r="K240" s="298"/>
      <c r="L240" s="298"/>
      <c r="M240" s="298"/>
    </row>
    <row r="241" ht="19.5" customHeight="1" hidden="1">
      <c r="B241" s="2"/>
    </row>
    <row r="242" ht="18.75" customHeight="1" hidden="1">
      <c r="B242" s="2"/>
    </row>
    <row r="243" spans="2:10" ht="12" customHeight="1">
      <c r="B243" s="2"/>
      <c r="J243" s="66"/>
    </row>
    <row r="244" spans="2:13" ht="43.5" customHeight="1">
      <c r="B244" s="170" t="s">
        <v>196</v>
      </c>
      <c r="C244" s="170"/>
      <c r="D244" s="170"/>
      <c r="E244" s="170"/>
      <c r="F244" s="170"/>
      <c r="G244" s="169"/>
      <c r="H244" s="169"/>
      <c r="I244" s="169"/>
      <c r="J244" s="169"/>
      <c r="K244" s="169"/>
      <c r="L244" s="225" t="s">
        <v>185</v>
      </c>
      <c r="M244" s="225"/>
    </row>
    <row r="245" spans="2:9" ht="12" customHeight="1">
      <c r="B245" s="2"/>
      <c r="H245" s="6"/>
      <c r="I245" s="6"/>
    </row>
    <row r="246" spans="2:9" ht="12" customHeight="1">
      <c r="B246" s="2"/>
      <c r="H246" s="226" t="s">
        <v>56</v>
      </c>
      <c r="I246" s="226"/>
    </row>
    <row r="247" spans="2:10" ht="18.75">
      <c r="B247" s="20" t="s">
        <v>57</v>
      </c>
      <c r="C247" s="20"/>
      <c r="J247" s="66"/>
    </row>
    <row r="248" spans="2:13" ht="11.25" customHeight="1" hidden="1">
      <c r="B248" s="227"/>
      <c r="C248" s="227"/>
      <c r="D248" s="227"/>
      <c r="E248" s="227"/>
      <c r="F248" s="134"/>
      <c r="J248" s="95"/>
      <c r="L248" s="228"/>
      <c r="M248" s="228"/>
    </row>
    <row r="249" spans="2:13" ht="43.5" customHeight="1">
      <c r="B249" s="170" t="s">
        <v>197</v>
      </c>
      <c r="C249" s="170"/>
      <c r="D249" s="170"/>
      <c r="E249" s="170"/>
      <c r="F249" s="170"/>
      <c r="G249" s="170"/>
      <c r="H249" s="169"/>
      <c r="I249" s="169"/>
      <c r="L249" s="313" t="s">
        <v>184</v>
      </c>
      <c r="M249" s="313"/>
    </row>
    <row r="250" spans="8:9" ht="15.75">
      <c r="H250" s="226" t="s">
        <v>56</v>
      </c>
      <c r="I250" s="226"/>
    </row>
  </sheetData>
  <sheetProtection/>
  <mergeCells count="352">
    <mergeCell ref="B244:F244"/>
    <mergeCell ref="L178:M178"/>
    <mergeCell ref="D183:H183"/>
    <mergeCell ref="J183:K183"/>
    <mergeCell ref="L183:M183"/>
    <mergeCell ref="D184:H184"/>
    <mergeCell ref="J184:K184"/>
    <mergeCell ref="D180:H180"/>
    <mergeCell ref="J182:K182"/>
    <mergeCell ref="D178:H178"/>
    <mergeCell ref="J178:K178"/>
    <mergeCell ref="D179:H179"/>
    <mergeCell ref="L179:M179"/>
    <mergeCell ref="L180:M180"/>
    <mergeCell ref="J179:K179"/>
    <mergeCell ref="J180:K180"/>
    <mergeCell ref="J185:K185"/>
    <mergeCell ref="J189:K189"/>
    <mergeCell ref="D176:M176"/>
    <mergeCell ref="D177:H177"/>
    <mergeCell ref="D181:H181"/>
    <mergeCell ref="D182:H182"/>
    <mergeCell ref="J177:K177"/>
    <mergeCell ref="J181:K181"/>
    <mergeCell ref="L175:M175"/>
    <mergeCell ref="L185:M185"/>
    <mergeCell ref="L189:M189"/>
    <mergeCell ref="L177:M177"/>
    <mergeCell ref="L181:M181"/>
    <mergeCell ref="L182:M182"/>
    <mergeCell ref="L184:M184"/>
    <mergeCell ref="L187:M187"/>
    <mergeCell ref="J218:K218"/>
    <mergeCell ref="D222:H222"/>
    <mergeCell ref="E90:J90"/>
    <mergeCell ref="E91:J91"/>
    <mergeCell ref="D175:H175"/>
    <mergeCell ref="D185:H185"/>
    <mergeCell ref="D189:H189"/>
    <mergeCell ref="J175:K175"/>
    <mergeCell ref="D217:H217"/>
    <mergeCell ref="D218:H218"/>
    <mergeCell ref="J216:K216"/>
    <mergeCell ref="L216:M216"/>
    <mergeCell ref="L222:M222"/>
    <mergeCell ref="D221:H221"/>
    <mergeCell ref="L221:M221"/>
    <mergeCell ref="J221:K221"/>
    <mergeCell ref="J222:K222"/>
    <mergeCell ref="D220:H220"/>
    <mergeCell ref="J220:K220"/>
    <mergeCell ref="L220:M220"/>
    <mergeCell ref="D174:H174"/>
    <mergeCell ref="J174:K174"/>
    <mergeCell ref="D191:M191"/>
    <mergeCell ref="D196:H196"/>
    <mergeCell ref="D193:M193"/>
    <mergeCell ref="J194:K194"/>
    <mergeCell ref="D195:H195"/>
    <mergeCell ref="J196:K196"/>
    <mergeCell ref="L196:N196"/>
    <mergeCell ref="J195:K195"/>
    <mergeCell ref="J173:K173"/>
    <mergeCell ref="J171:K171"/>
    <mergeCell ref="J172:K172"/>
    <mergeCell ref="J210:K210"/>
    <mergeCell ref="D206:H206"/>
    <mergeCell ref="J203:K203"/>
    <mergeCell ref="J206:K206"/>
    <mergeCell ref="D204:H204"/>
    <mergeCell ref="D207:H207"/>
    <mergeCell ref="D205:H205"/>
    <mergeCell ref="H250:I250"/>
    <mergeCell ref="L249:M249"/>
    <mergeCell ref="L174:N174"/>
    <mergeCell ref="L171:N171"/>
    <mergeCell ref="J168:K170"/>
    <mergeCell ref="J225:L225"/>
    <mergeCell ref="B240:M240"/>
    <mergeCell ref="D190:L190"/>
    <mergeCell ref="L169:N169"/>
    <mergeCell ref="L168:N168"/>
    <mergeCell ref="D164:N164"/>
    <mergeCell ref="J213:K213"/>
    <mergeCell ref="L162:M162"/>
    <mergeCell ref="L163:M163"/>
    <mergeCell ref="J162:K162"/>
    <mergeCell ref="D173:H173"/>
    <mergeCell ref="J167:K167"/>
    <mergeCell ref="L166:N166"/>
    <mergeCell ref="L167:N167"/>
    <mergeCell ref="L173:N173"/>
    <mergeCell ref="J144:K144"/>
    <mergeCell ref="J145:K145"/>
    <mergeCell ref="J146:K146"/>
    <mergeCell ref="D144:H144"/>
    <mergeCell ref="D130:H130"/>
    <mergeCell ref="D134:H134"/>
    <mergeCell ref="D139:H139"/>
    <mergeCell ref="J143:K143"/>
    <mergeCell ref="J133:K133"/>
    <mergeCell ref="L154:M154"/>
    <mergeCell ref="D131:H131"/>
    <mergeCell ref="D135:H135"/>
    <mergeCell ref="J139:K139"/>
    <mergeCell ref="L139:M139"/>
    <mergeCell ref="L153:N153"/>
    <mergeCell ref="D133:H133"/>
    <mergeCell ref="D142:H142"/>
    <mergeCell ref="D136:H136"/>
    <mergeCell ref="D138:M138"/>
    <mergeCell ref="E89:J89"/>
    <mergeCell ref="D166:H166"/>
    <mergeCell ref="J155:K156"/>
    <mergeCell ref="E92:J92"/>
    <mergeCell ref="E100:J100"/>
    <mergeCell ref="E102:J102"/>
    <mergeCell ref="J166:K166"/>
    <mergeCell ref="E94:J94"/>
    <mergeCell ref="D128:H128"/>
    <mergeCell ref="E99:J99"/>
    <mergeCell ref="L156:M156"/>
    <mergeCell ref="D154:H154"/>
    <mergeCell ref="D155:H155"/>
    <mergeCell ref="D163:H163"/>
    <mergeCell ref="D156:H156"/>
    <mergeCell ref="L155:M155"/>
    <mergeCell ref="J157:K157"/>
    <mergeCell ref="J158:K158"/>
    <mergeCell ref="D162:H162"/>
    <mergeCell ref="D159:H159"/>
    <mergeCell ref="D168:H168"/>
    <mergeCell ref="D169:H169"/>
    <mergeCell ref="J159:K159"/>
    <mergeCell ref="J161:K161"/>
    <mergeCell ref="L159:M159"/>
    <mergeCell ref="J160:K160"/>
    <mergeCell ref="L160:M160"/>
    <mergeCell ref="L161:M161"/>
    <mergeCell ref="D160:H160"/>
    <mergeCell ref="D161:H161"/>
    <mergeCell ref="L144:M144"/>
    <mergeCell ref="L145:M145"/>
    <mergeCell ref="D157:H157"/>
    <mergeCell ref="D171:H171"/>
    <mergeCell ref="D167:H167"/>
    <mergeCell ref="D172:H172"/>
    <mergeCell ref="D170:H170"/>
    <mergeCell ref="D165:M165"/>
    <mergeCell ref="L172:N172"/>
    <mergeCell ref="L170:N170"/>
    <mergeCell ref="D194:H194"/>
    <mergeCell ref="G225:I225"/>
    <mergeCell ref="J153:K153"/>
    <mergeCell ref="J154:K154"/>
    <mergeCell ref="D152:M152"/>
    <mergeCell ref="J141:K142"/>
    <mergeCell ref="D143:H143"/>
    <mergeCell ref="L143:M143"/>
    <mergeCell ref="D141:H141"/>
    <mergeCell ref="L141:M141"/>
    <mergeCell ref="D145:H145"/>
    <mergeCell ref="D151:N151"/>
    <mergeCell ref="L158:M158"/>
    <mergeCell ref="L157:M157"/>
    <mergeCell ref="J163:K163"/>
    <mergeCell ref="B239:M239"/>
    <mergeCell ref="D158:H158"/>
    <mergeCell ref="M225:M226"/>
    <mergeCell ref="D197:H197"/>
    <mergeCell ref="D192:N192"/>
    <mergeCell ref="N122:R122"/>
    <mergeCell ref="L122:M122"/>
    <mergeCell ref="L131:M131"/>
    <mergeCell ref="J122:K122"/>
    <mergeCell ref="L125:M125"/>
    <mergeCell ref="L127:M127"/>
    <mergeCell ref="J129:K130"/>
    <mergeCell ref="L128:M128"/>
    <mergeCell ref="L129:M129"/>
    <mergeCell ref="D120:M120"/>
    <mergeCell ref="D125:H125"/>
    <mergeCell ref="J128:K128"/>
    <mergeCell ref="L130:M130"/>
    <mergeCell ref="L135:M135"/>
    <mergeCell ref="L136:M136"/>
    <mergeCell ref="J134:K134"/>
    <mergeCell ref="J135:K135"/>
    <mergeCell ref="J136:K136"/>
    <mergeCell ref="L134:M134"/>
    <mergeCell ref="J116:K116"/>
    <mergeCell ref="D119:M119"/>
    <mergeCell ref="J115:K115"/>
    <mergeCell ref="D117:M117"/>
    <mergeCell ref="J132:K132"/>
    <mergeCell ref="L116:M116"/>
    <mergeCell ref="J121:K121"/>
    <mergeCell ref="D116:H116"/>
    <mergeCell ref="D118:M118"/>
    <mergeCell ref="D121:H121"/>
    <mergeCell ref="C110:H110"/>
    <mergeCell ref="I110:J110"/>
    <mergeCell ref="C111:H111"/>
    <mergeCell ref="E103:J103"/>
    <mergeCell ref="I107:J107"/>
    <mergeCell ref="L115:M115"/>
    <mergeCell ref="D70:E70"/>
    <mergeCell ref="E98:J98"/>
    <mergeCell ref="D115:H115"/>
    <mergeCell ref="C107:H107"/>
    <mergeCell ref="E101:J101"/>
    <mergeCell ref="I108:J108"/>
    <mergeCell ref="C108:H108"/>
    <mergeCell ref="I111:J111"/>
    <mergeCell ref="I109:J109"/>
    <mergeCell ref="C109:H109"/>
    <mergeCell ref="H71:M71"/>
    <mergeCell ref="K6:M6"/>
    <mergeCell ref="F70:G70"/>
    <mergeCell ref="E79:J79"/>
    <mergeCell ref="F32:M32"/>
    <mergeCell ref="F38:H38"/>
    <mergeCell ref="E34:M34"/>
    <mergeCell ref="F35:M35"/>
    <mergeCell ref="F24:K24"/>
    <mergeCell ref="D25:L25"/>
    <mergeCell ref="E28:M28"/>
    <mergeCell ref="E31:M31"/>
    <mergeCell ref="F29:M29"/>
    <mergeCell ref="C61:J61"/>
    <mergeCell ref="C53:M53"/>
    <mergeCell ref="K61:M61"/>
    <mergeCell ref="C37:E37"/>
    <mergeCell ref="F37:H37"/>
    <mergeCell ref="C50:R50"/>
    <mergeCell ref="F39:H39"/>
    <mergeCell ref="E81:J81"/>
    <mergeCell ref="E82:J82"/>
    <mergeCell ref="H73:M73"/>
    <mergeCell ref="C54:M54"/>
    <mergeCell ref="C55:M55"/>
    <mergeCell ref="D74:E74"/>
    <mergeCell ref="H70:M70"/>
    <mergeCell ref="D72:E72"/>
    <mergeCell ref="F72:G72"/>
    <mergeCell ref="H72:M72"/>
    <mergeCell ref="E84:J84"/>
    <mergeCell ref="E95:J95"/>
    <mergeCell ref="E83:J83"/>
    <mergeCell ref="E97:J97"/>
    <mergeCell ref="C96:G96"/>
    <mergeCell ref="E86:J86"/>
    <mergeCell ref="E88:J88"/>
    <mergeCell ref="E87:J87"/>
    <mergeCell ref="E85:J85"/>
    <mergeCell ref="E93:J93"/>
    <mergeCell ref="N140:R140"/>
    <mergeCell ref="J140:K140"/>
    <mergeCell ref="L140:M140"/>
    <mergeCell ref="A225:A226"/>
    <mergeCell ref="B225:B226"/>
    <mergeCell ref="C225:C226"/>
    <mergeCell ref="D225:F225"/>
    <mergeCell ref="D153:H153"/>
    <mergeCell ref="D146:H146"/>
    <mergeCell ref="L146:M146"/>
    <mergeCell ref="D122:H122"/>
    <mergeCell ref="D132:H132"/>
    <mergeCell ref="L142:M142"/>
    <mergeCell ref="D140:H140"/>
    <mergeCell ref="L124:M124"/>
    <mergeCell ref="D137:M137"/>
    <mergeCell ref="D129:H129"/>
    <mergeCell ref="J123:K127"/>
    <mergeCell ref="D126:H126"/>
    <mergeCell ref="L123:M123"/>
    <mergeCell ref="L126:M126"/>
    <mergeCell ref="D124:H124"/>
    <mergeCell ref="D127:H127"/>
    <mergeCell ref="L197:N197"/>
    <mergeCell ref="J201:K201"/>
    <mergeCell ref="L201:M201"/>
    <mergeCell ref="L244:M244"/>
    <mergeCell ref="H246:I246"/>
    <mergeCell ref="B248:E248"/>
    <mergeCell ref="L248:M248"/>
    <mergeCell ref="L204:M204"/>
    <mergeCell ref="L207:M207"/>
    <mergeCell ref="J205:K205"/>
    <mergeCell ref="K14:M14"/>
    <mergeCell ref="J131:K131"/>
    <mergeCell ref="L194:N194"/>
    <mergeCell ref="L133:M133"/>
    <mergeCell ref="L132:M132"/>
    <mergeCell ref="E80:J80"/>
    <mergeCell ref="H74:M74"/>
    <mergeCell ref="F74:G74"/>
    <mergeCell ref="L121:M121"/>
    <mergeCell ref="D123:H123"/>
    <mergeCell ref="J211:K211"/>
    <mergeCell ref="D212:H212"/>
    <mergeCell ref="D199:H199"/>
    <mergeCell ref="D200:M200"/>
    <mergeCell ref="L195:N195"/>
    <mergeCell ref="J199:K199"/>
    <mergeCell ref="L199:M199"/>
    <mergeCell ref="L202:M202"/>
    <mergeCell ref="L203:M203"/>
    <mergeCell ref="J197:K197"/>
    <mergeCell ref="J212:K212"/>
    <mergeCell ref="D215:M215"/>
    <mergeCell ref="B238:M238"/>
    <mergeCell ref="L210:M210"/>
    <mergeCell ref="L213:M213"/>
    <mergeCell ref="D214:H214"/>
    <mergeCell ref="J214:K214"/>
    <mergeCell ref="L214:M214"/>
    <mergeCell ref="J217:K217"/>
    <mergeCell ref="D211:H211"/>
    <mergeCell ref="D201:H201"/>
    <mergeCell ref="D202:H202"/>
    <mergeCell ref="D203:H203"/>
    <mergeCell ref="J202:K202"/>
    <mergeCell ref="J204:K204"/>
    <mergeCell ref="D208:H208"/>
    <mergeCell ref="D210:H210"/>
    <mergeCell ref="D213:H213"/>
    <mergeCell ref="J219:K219"/>
    <mergeCell ref="L219:M219"/>
    <mergeCell ref="L218:M218"/>
    <mergeCell ref="L212:M212"/>
    <mergeCell ref="L211:M211"/>
    <mergeCell ref="D216:H216"/>
    <mergeCell ref="L217:M217"/>
    <mergeCell ref="D219:H219"/>
    <mergeCell ref="D209:H209"/>
    <mergeCell ref="J209:K209"/>
    <mergeCell ref="L209:M209"/>
    <mergeCell ref="L206:M206"/>
    <mergeCell ref="J207:K207"/>
    <mergeCell ref="L208:M208"/>
    <mergeCell ref="J208:K208"/>
    <mergeCell ref="B249:G249"/>
    <mergeCell ref="L188:M188"/>
    <mergeCell ref="D186:H186"/>
    <mergeCell ref="D187:H187"/>
    <mergeCell ref="D188:H188"/>
    <mergeCell ref="J186:K186"/>
    <mergeCell ref="J187:K187"/>
    <mergeCell ref="J188:K188"/>
    <mergeCell ref="L186:M186"/>
    <mergeCell ref="L205:M205"/>
  </mergeCells>
  <printOptions horizontalCentered="1" verticalCentered="1"/>
  <pageMargins left="0.1968503937007874" right="0.1968503937007874" top="0.1968503937007874" bottom="0.1968503937007874" header="0.2362204724409449" footer="0.2362204724409449"/>
  <pageSetup fitToHeight="5" horizontalDpi="600" verticalDpi="600" orientation="landscape" pageOrder="overThenDown" paperSize="9" scale="63" r:id="rId1"/>
  <rowBreaks count="5" manualBreakCount="5">
    <brk id="74" max="15" man="1"/>
    <brk id="118" max="15" man="1"/>
    <brk id="157" max="15" man="1"/>
    <brk id="187" max="15" man="1"/>
    <brk id="21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zhorzha</dc:creator>
  <cp:keywords/>
  <dc:description/>
  <cp:lastModifiedBy>Admin</cp:lastModifiedBy>
  <cp:lastPrinted>2018-08-13T13:20:43Z</cp:lastPrinted>
  <dcterms:created xsi:type="dcterms:W3CDTF">2016-02-24T08:49:19Z</dcterms:created>
  <dcterms:modified xsi:type="dcterms:W3CDTF">2018-08-13T13:26:23Z</dcterms:modified>
  <cp:category/>
  <cp:version/>
  <cp:contentType/>
  <cp:contentStatus/>
</cp:coreProperties>
</file>