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паспорт 2016" sheetId="1" r:id="rId1"/>
  </sheets>
  <externalReferences>
    <externalReference r:id="rId4"/>
  </externalReferences>
  <definedNames>
    <definedName name="_xlnm.Print_Titles" localSheetId="0">'паспорт 2016'!$105:$106</definedName>
    <definedName name="_xlnm.Print_Area" localSheetId="0">'паспорт 2016'!$A$1:$N$201</definedName>
  </definedNames>
  <calcPr fullCalcOnLoad="1"/>
</workbook>
</file>

<file path=xl/sharedStrings.xml><?xml version="1.0" encoding="utf-8"?>
<sst xmlns="http://schemas.openxmlformats.org/spreadsheetml/2006/main" count="290" uniqueCount="155">
  <si>
    <t>ЗАТВЕРДЖЕНО</t>
  </si>
  <si>
    <t>ПАСПОРТ</t>
  </si>
  <si>
    <t>(КПКВК МБ)</t>
  </si>
  <si>
    <t>(найменування головного розпорядника)</t>
  </si>
  <si>
    <t>(найменування відповідального виконавця)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</si>
  <si>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</si>
  <si>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</si>
  <si>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</si>
  <si>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(КФКВК)</t>
  </si>
  <si>
    <t>(найменування бюджетної програми)</t>
  </si>
  <si>
    <t>у тому числі загального фонду -</t>
  </si>
  <si>
    <t>та спеціального фонду -</t>
  </si>
  <si>
    <t>Конституція України  (Закон від 28.06.1996 №254/96, зі змінами та доповненнями)</t>
  </si>
  <si>
    <t>Бюджетний кодекс України (Закон від 08.07.2010р. №2456-VI, зі змінами та доповненнями)</t>
  </si>
  <si>
    <t>Закон України "Про позашкільну освіту" від 22.06.2000р. №1841-ІII, зі змінами та доповненнями.</t>
  </si>
  <si>
    <t>№ з/п</t>
  </si>
  <si>
    <t>КПКВК</t>
  </si>
  <si>
    <t>КФКВК</t>
  </si>
  <si>
    <t>Назва підпрограми</t>
  </si>
  <si>
    <t>-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</si>
  <si>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</si>
  <si>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</si>
  <si>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</si>
  <si>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</si>
  <si>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10111090</t>
  </si>
  <si>
    <t>Здійснення заходів / реалізація проектів з енергозбереження</t>
  </si>
  <si>
    <t>Проведення капітального ремонту приміщень</t>
  </si>
  <si>
    <t>Придбання  обладнання і предметів довгострокового користування</t>
  </si>
  <si>
    <t>Погашення кредиторської заборгованості</t>
  </si>
  <si>
    <t>Усього</t>
  </si>
  <si>
    <t>Назва регіональної цільової програми та підпрограми</t>
  </si>
  <si>
    <t>Назва показника</t>
  </si>
  <si>
    <t>Одиниця виміру</t>
  </si>
  <si>
    <t>Джерело інформації</t>
  </si>
  <si>
    <t>Значення показника</t>
  </si>
  <si>
    <t>затрат:</t>
  </si>
  <si>
    <t xml:space="preserve">кількість закладів </t>
  </si>
  <si>
    <t>од.</t>
  </si>
  <si>
    <t>середньорічне число штатних одиниць адмінперсоналу, за умовами оплати віднесених до педагогічного персоналу</t>
  </si>
  <si>
    <t>обсяги видатків</t>
  </si>
  <si>
    <t>тис.грн.</t>
  </si>
  <si>
    <t>продукту</t>
  </si>
  <si>
    <t>осіб</t>
  </si>
  <si>
    <t>Ф № 1 - ПЗ "Освіта зведена-річна", Зведений звіт позашкільних навчальних закладів станом на 01 січня кожного року.</t>
  </si>
  <si>
    <t>ефективності</t>
  </si>
  <si>
    <t xml:space="preserve">Розрахунково </t>
  </si>
  <si>
    <t>якості</t>
  </si>
  <si>
    <t>%</t>
  </si>
  <si>
    <t>х</t>
  </si>
  <si>
    <t>Завдання:   Здійснення заходів / реалізація проектів з енергозбереження</t>
  </si>
  <si>
    <t>затрат</t>
  </si>
  <si>
    <t>"План про виконання заходів з енергозбереження"</t>
  </si>
  <si>
    <t>кількість установ за якими проводиться заходи з енергозбереження</t>
  </si>
  <si>
    <t>середні витрати на заходи з енергозбереження на одну установу</t>
  </si>
  <si>
    <t xml:space="preserve">темп зростання середніх витрат на заходи з енергозбереження порівняно з минулим роком </t>
  </si>
  <si>
    <t>Завдання:  Проведення капітального ремонту приміщень</t>
  </si>
  <si>
    <t>грн.</t>
  </si>
  <si>
    <t>Ф.№4-1-Звіт про надходження і використання коштів, отриманих як плата за послуги, Ф.№4-3-</t>
  </si>
  <si>
    <t>площа приміщень, що потребує капітального ремонту</t>
  </si>
  <si>
    <t>кв.м.</t>
  </si>
  <si>
    <t>Акти обстеження будівлі, дефектні акти</t>
  </si>
  <si>
    <t>площа приміщень, що планується відремонтувати</t>
  </si>
  <si>
    <t>середня вартість ремонту на 1 кв.м. приміщення</t>
  </si>
  <si>
    <t>Розрахунково (стр.3:стр.6)</t>
  </si>
  <si>
    <t>відсоток площі приміщень, які планується відремонтувати, до площі приміщень, що потребує ремонту</t>
  </si>
  <si>
    <t>Розрахунково (стр.4:стр.6)</t>
  </si>
  <si>
    <t>темп зростання середньої вартості ремонту на 1 кв.м. приміщення порівняно з попереднім роком</t>
  </si>
  <si>
    <t>Розрахунково</t>
  </si>
  <si>
    <t>динаміка споживання комунальних послуг та енергоносіїв, % (по відношенню до спожитого обсягу в базовому році (рік, який передує року здійснення заходів з енергозбереження)</t>
  </si>
  <si>
    <t>1011100</t>
  </si>
  <si>
    <t>Завдання:   Придбання  обладнання і предметів довгострокового користування</t>
  </si>
  <si>
    <t>Кошторис на 2014р., План асигнувань на 2014р., Довідки про зміни до кошторису</t>
  </si>
  <si>
    <t>Кількість одиниць придбаного обладнання</t>
  </si>
  <si>
    <t>Розрахунки до кошторису</t>
  </si>
  <si>
    <t>Середні видатки на придбання одиниці обладнання</t>
  </si>
  <si>
    <t>Завдання:   Погашення кредиторської заборгованості</t>
  </si>
  <si>
    <t>Ф.№7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</si>
  <si>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</si>
  <si>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</si>
  <si>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</si>
  <si>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видатківзвітного періоду 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</si>
  <si>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</si>
  <si>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</si>
  <si>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разом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</si>
  <si>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</si>
  <si>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</t>
  </si>
  <si>
    <t>3 Прогноз видатків до кінця реалізації інвестиційного проекту зазначається з розбивкою за роками</t>
  </si>
  <si>
    <t>(підпис)</t>
  </si>
  <si>
    <t>ПОГОДЖЕНО</t>
  </si>
  <si>
    <t>Відділ освіти, молоді та спорту Новомиргородської райдержадміністрації</t>
  </si>
  <si>
    <t>тис. грн.</t>
  </si>
  <si>
    <t>(тис.грн.)</t>
  </si>
  <si>
    <t>Новомиргородської РДА</t>
  </si>
  <si>
    <t xml:space="preserve">наказ начальника  відділу освіти, молоді </t>
  </si>
  <si>
    <t xml:space="preserve">та спорту Новомиргородської РДА </t>
  </si>
  <si>
    <t xml:space="preserve"> </t>
  </si>
  <si>
    <t>4. Обсяг бюджетних призначень / бюджетних асигнувань</t>
  </si>
  <si>
    <t>5. Підстави для виконання бюджетної програми:</t>
  </si>
  <si>
    <t>6. Мета бюджетної програми:</t>
  </si>
  <si>
    <t>7. Підпрограми, спрямовані на досягнення мети, визначеної паспортом бюджетної програми:</t>
  </si>
  <si>
    <t>8. Обсяги фінансування бюджетної програми у розрізі підпрограм та завдань:</t>
  </si>
  <si>
    <t xml:space="preserve">10. Результативні показники  бюджетної програми у розрізі підпрограм і завдань : </t>
  </si>
  <si>
    <t>11. Джерела фінансування інвестиційних проектів у розрізі підпрограм</t>
  </si>
  <si>
    <t xml:space="preserve">        9. Перелік регіональних цільових програм, які виконуються у складі бюджетної програми:</t>
  </si>
  <si>
    <t>Наказ МФУ від 26.08.2014 №836 "Про деякі питання запровадження програмно - цільового методу складання та виконання місцевих бюджетів"</t>
  </si>
  <si>
    <t>Всього – середньорічне число ставок/штатних одиниць</t>
  </si>
  <si>
    <t>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</si>
  <si>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та хлопцям в сфері отримання позашкільної освіти</t>
  </si>
  <si>
    <t>Завдання: Надання рівних можливостей дівчатам та хлопцям в сфері отримання позашкільної освіти</t>
  </si>
  <si>
    <t xml:space="preserve"> адмінперсоналу, за умовами оплати віднесених до педагогічного персоналу</t>
  </si>
  <si>
    <t>спеціалістів</t>
  </si>
  <si>
    <t xml:space="preserve"> робітників</t>
  </si>
  <si>
    <t>кількість гуртків за напрямами діяльності</t>
  </si>
  <si>
    <t>кількість заходів з позашкільної роботи</t>
  </si>
  <si>
    <t>середні витрати на 1 захід з позашкільної роботи</t>
  </si>
  <si>
    <t>бюджетної програми місцевого бюджету на 2018 рік</t>
  </si>
  <si>
    <t>2. 0610000</t>
  </si>
  <si>
    <t>Зведення планів по мережі, штатах і контингентах установ, що фінансуються з місцевих бюджетів на 2018 рік</t>
  </si>
  <si>
    <t>3. 0611090</t>
  </si>
  <si>
    <t>Районна програма "Вчитель" затверджена рішенням сесії районної ради від 18.12.2013 №334 зі змінами</t>
  </si>
  <si>
    <t>0611090</t>
  </si>
  <si>
    <t>Закон України "Про освіту" від 05.09.2017р. №2145-VIII.</t>
  </si>
  <si>
    <t>Закон України  "Про Державний бюджет України" на 2018 рік</t>
  </si>
  <si>
    <t>Річний план роботи. Розділ "Організація навчально-виховоного процесу"</t>
  </si>
  <si>
    <t>Моніторинг проведення виховної і масової роботи в закладі</t>
  </si>
  <si>
    <t>Завдання</t>
  </si>
  <si>
    <t>жінок</t>
  </si>
  <si>
    <t>чоловіків</t>
  </si>
  <si>
    <t>хлопців</t>
  </si>
  <si>
    <t>дівчат</t>
  </si>
  <si>
    <t xml:space="preserve">хлопця </t>
  </si>
  <si>
    <t>дівчину</t>
  </si>
  <si>
    <t xml:space="preserve">Всього -середньорічна кількість працівників, з них: </t>
  </si>
  <si>
    <t>1. 0610000</t>
  </si>
  <si>
    <t>та  начальника фінансового управління</t>
  </si>
  <si>
    <t>Статистична звітність Ф 1-ПВ</t>
  </si>
  <si>
    <t>кількість дітей (хлопців/дівчат), залучених у заходах з них:</t>
  </si>
  <si>
    <t>відсоток дітей (хлопців/дівчат), охоплених позашкільною освітою</t>
  </si>
  <si>
    <t>середньорічна кількість дітей (хлопців/дівчат),  які отримують позашкільну освіту</t>
  </si>
  <si>
    <t xml:space="preserve">середні витрати на 1 дитину (хлопця/дівчину) </t>
  </si>
  <si>
    <t>відсоток дітей (хлопців/дівчат), які отримали нагороди</t>
  </si>
  <si>
    <t>до рішення районної ради від 22.12.2017 року № 304 "Про районний бюджет  на 2018 рік"</t>
  </si>
  <si>
    <t xml:space="preserve">у редакції наказу начальника  відділу освіти, молоді </t>
  </si>
  <si>
    <t>від " _____" ________________    ______р. № ______</t>
  </si>
  <si>
    <t xml:space="preserve">та начальника фінансового управління </t>
  </si>
  <si>
    <t>від "15 " січня 2018 р.  №10/1</t>
  </si>
  <si>
    <t>Розпорядження голови РДА від 15.02.2018р. № 61-р"Про статистичну звітність, мережу закладів загальної середньої освіти району на 2017/2018 навчальний рік""</t>
  </si>
  <si>
    <t>Рішення Новомиргородської районної ради від 27.07. 2018 р. № 384 «Про внесення  змін до рішення районної ради від 22.12.  17  р. № 304 «Про районний бюджет на 2018 рік».</t>
  </si>
  <si>
    <t>до рішення районної ради від 22.12. 17  р. № 304 «Про районний бюджет на 2018 рік».</t>
  </si>
  <si>
    <t xml:space="preserve">Рішення Новомиргородської районної ради від 22.12.17 р. № 304 "Про районний бюджет  на 2018 рік", від 27.04.2018 року №350, від 27.07.2018 року №384 "Про внесення змін </t>
  </si>
  <si>
    <t>В.В.Туз</t>
  </si>
  <si>
    <t>О.О.Путнкова</t>
  </si>
  <si>
    <t>Програма соціально-економічного та культурного розвитку Новомиргородського районуна 2018 рік</t>
  </si>
  <si>
    <t>Заступник начальника  відділу- завідувач сектору  молоді та спорту відділу освіти, молоді та спорту Новомиргородської райдержадміністрації</t>
  </si>
  <si>
    <t>Заступник начальника- начальник бюджетного відділу фінансового управління Новомиргородської райдержадміністрації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</si>
</sst>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  <numFmt numFmtId="183" formatCode="#,##0.000_ ;[Red]\-#,##0.000\ "/>
    <numFmt numFmtId="184" formatCode="#,##0.00000"/>
    <numFmt numFmtId="185" formatCode="#,##0.000000"/>
    <numFmt numFmtId="186" formatCode="#,##0.0000"/>
    <numFmt numFmtId="187" formatCode="0.0%"/>
    <numFmt numFmtId="188" formatCode="0.0"/>
    <numFmt numFmtId="189" formatCode="0.00000"/>
    <numFmt numFmtId="190" formatCode="0.0000"/>
    <numFmt numFmtId="191" formatCode="0.000000"/>
    <numFmt numFmtId="192" formatCode="0.00000000"/>
    <numFmt numFmtId="193" formatCode="0.0000000"/>
    <numFmt numFmtId="194" formatCode="0.000%"/>
    <numFmt numFmtId="195" formatCode="_-* #,##0.000\ &quot;₽&quot;_-;\-* #,##0.000\ &quot;₽&quot;_-;_-* &quot;-&quot;???\ &quot;₽&quot;_-;_-@_-"/>
    <numFmt numFmtId="196" formatCode="[$-FC19]d\ mmmm\ yyyy\ &quot;г.&quot;"/>
    <numFmt numFmtId="197" formatCode="_-* #,##0.000\ _г_р_н_._-;\-* #,##0.000\ _г_р_н_._-;_-* &quot;-&quot;?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justify"/>
    </xf>
    <xf numFmtId="0" fontId="28" fillId="0" borderId="0" xfId="0" applyFont="1" applyFill="1" applyAlignment="1">
      <alignment horizontal="center" vertical="justify"/>
    </xf>
    <xf numFmtId="180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181" fontId="33" fillId="0" borderId="0" xfId="0" applyNumberFormat="1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184" fontId="35" fillId="0" borderId="0" xfId="0" applyNumberFormat="1" applyFont="1" applyFill="1" applyBorder="1" applyAlignment="1">
      <alignment vertical="center"/>
    </xf>
    <xf numFmtId="184" fontId="37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24" borderId="12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180" fontId="24" fillId="24" borderId="0" xfId="0" applyNumberFormat="1" applyFont="1" applyFill="1" applyBorder="1" applyAlignment="1">
      <alignment horizontal="center" vertical="center" wrapText="1"/>
    </xf>
    <xf numFmtId="180" fontId="32" fillId="24" borderId="0" xfId="0" applyNumberFormat="1" applyFont="1" applyFill="1" applyBorder="1" applyAlignment="1">
      <alignment horizontal="center" vertical="center" wrapText="1"/>
    </xf>
    <xf numFmtId="184" fontId="3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1" fillId="0" borderId="11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top"/>
      <protection/>
    </xf>
    <xf numFmtId="0" fontId="37" fillId="0" borderId="0" xfId="0" applyFont="1" applyFill="1" applyAlignment="1">
      <alignment vertical="center"/>
    </xf>
    <xf numFmtId="0" fontId="41" fillId="0" borderId="12" xfId="53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184" fontId="24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180" fontId="30" fillId="0" borderId="11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22" fillId="0" borderId="0" xfId="0" applyFont="1" applyFill="1" applyBorder="1" applyAlignment="1">
      <alignment/>
    </xf>
    <xf numFmtId="180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181" fontId="24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184" fontId="24" fillId="0" borderId="0" xfId="0" applyNumberFormat="1" applyFont="1" applyFill="1" applyBorder="1" applyAlignment="1">
      <alignment horizontal="center" vertical="center" wrapText="1"/>
    </xf>
    <xf numFmtId="4" fontId="24" fillId="25" borderId="15" xfId="0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41" fillId="25" borderId="12" xfId="53" applyFont="1" applyFill="1" applyBorder="1" applyAlignment="1">
      <alignment horizontal="center" vertical="center" wrapText="1"/>
      <protection/>
    </xf>
    <xf numFmtId="0" fontId="44" fillId="25" borderId="0" xfId="0" applyFont="1" applyFill="1" applyAlignment="1">
      <alignment vertical="center"/>
    </xf>
    <xf numFmtId="3" fontId="24" fillId="25" borderId="1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42" fillId="25" borderId="11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/>
    </xf>
    <xf numFmtId="184" fontId="24" fillId="25" borderId="1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left" vertical="center" wrapText="1"/>
    </xf>
    <xf numFmtId="0" fontId="26" fillId="25" borderId="14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41" fillId="25" borderId="11" xfId="53" applyFont="1" applyFill="1" applyBorder="1" applyAlignment="1">
      <alignment horizontal="center" vertical="center" wrapText="1"/>
      <protection/>
    </xf>
    <xf numFmtId="4" fontId="24" fillId="25" borderId="15" xfId="0" applyNumberFormat="1" applyFont="1" applyFill="1" applyBorder="1" applyAlignment="1">
      <alignment horizontal="center" vertical="center"/>
    </xf>
    <xf numFmtId="0" fontId="32" fillId="25" borderId="11" xfId="53" applyFont="1" applyFill="1" applyBorder="1" applyAlignment="1">
      <alignment horizontal="center" vertical="top"/>
      <protection/>
    </xf>
    <xf numFmtId="1" fontId="24" fillId="25" borderId="1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 wrapText="1"/>
    </xf>
    <xf numFmtId="4" fontId="24" fillId="0" borderId="15" xfId="0" applyNumberFormat="1" applyFont="1" applyFill="1" applyBorder="1" applyAlignment="1">
      <alignment horizontal="center" vertical="center"/>
    </xf>
    <xf numFmtId="180" fontId="3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left" vertical="center" wrapText="1"/>
    </xf>
    <xf numFmtId="0" fontId="26" fillId="25" borderId="14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horizontal="left" vertical="center" wrapText="1"/>
    </xf>
    <xf numFmtId="0" fontId="23" fillId="25" borderId="17" xfId="53" applyFont="1" applyFill="1" applyBorder="1" applyAlignment="1">
      <alignment horizontal="center" vertical="center" wrapText="1"/>
      <protection/>
    </xf>
    <xf numFmtId="0" fontId="23" fillId="25" borderId="18" xfId="53" applyFont="1" applyFill="1" applyBorder="1" applyAlignment="1">
      <alignment horizontal="center" vertical="center" wrapText="1"/>
      <protection/>
    </xf>
    <xf numFmtId="0" fontId="23" fillId="25" borderId="19" xfId="53" applyFont="1" applyFill="1" applyBorder="1" applyAlignment="1">
      <alignment horizontal="center" vertical="center" wrapText="1"/>
      <protection/>
    </xf>
    <xf numFmtId="0" fontId="23" fillId="25" borderId="20" xfId="53" applyFont="1" applyFill="1" applyBorder="1" applyAlignment="1">
      <alignment horizontal="center" vertical="center" wrapText="1"/>
      <protection/>
    </xf>
    <xf numFmtId="0" fontId="23" fillId="25" borderId="21" xfId="53" applyFont="1" applyFill="1" applyBorder="1" applyAlignment="1">
      <alignment horizontal="center" vertical="center" wrapText="1"/>
      <protection/>
    </xf>
    <xf numFmtId="0" fontId="23" fillId="25" borderId="22" xfId="53" applyFont="1" applyFill="1" applyBorder="1" applyAlignment="1">
      <alignment horizontal="center" vertical="center" wrapText="1"/>
      <protection/>
    </xf>
    <xf numFmtId="1" fontId="24" fillId="25" borderId="12" xfId="0" applyNumberFormat="1" applyFont="1" applyFill="1" applyBorder="1" applyAlignment="1">
      <alignment horizontal="center" vertical="center"/>
    </xf>
    <xf numFmtId="1" fontId="24" fillId="25" borderId="14" xfId="0" applyNumberFormat="1" applyFont="1" applyFill="1" applyBorder="1" applyAlignment="1">
      <alignment horizontal="center" vertical="center"/>
    </xf>
    <xf numFmtId="1" fontId="24" fillId="25" borderId="15" xfId="0" applyNumberFormat="1" applyFont="1" applyFill="1" applyBorder="1" applyAlignment="1">
      <alignment horizontal="center" vertical="center"/>
    </xf>
    <xf numFmtId="0" fontId="26" fillId="25" borderId="12" xfId="53" applyFont="1" applyFill="1" applyBorder="1" applyAlignment="1">
      <alignment horizontal="left" vertical="center" wrapText="1"/>
      <protection/>
    </xf>
    <xf numFmtId="0" fontId="26" fillId="25" borderId="14" xfId="53" applyFont="1" applyFill="1" applyBorder="1" applyAlignment="1">
      <alignment horizontal="left" vertical="center" wrapText="1"/>
      <protection/>
    </xf>
    <xf numFmtId="0" fontId="26" fillId="25" borderId="15" xfId="53" applyFont="1" applyFill="1" applyBorder="1" applyAlignment="1">
      <alignment horizontal="left" vertical="center" wrapText="1"/>
      <protection/>
    </xf>
    <xf numFmtId="184" fontId="24" fillId="0" borderId="12" xfId="0" applyNumberFormat="1" applyFont="1" applyFill="1" applyBorder="1" applyAlignment="1">
      <alignment horizontal="center" vertical="center"/>
    </xf>
    <xf numFmtId="184" fontId="24" fillId="0" borderId="14" xfId="0" applyNumberFormat="1" applyFont="1" applyFill="1" applyBorder="1" applyAlignment="1">
      <alignment horizontal="center" vertical="center"/>
    </xf>
    <xf numFmtId="184" fontId="24" fillId="0" borderId="15" xfId="0" applyNumberFormat="1" applyFont="1" applyFill="1" applyBorder="1" applyAlignment="1">
      <alignment horizontal="center" vertical="center"/>
    </xf>
    <xf numFmtId="3" fontId="24" fillId="25" borderId="12" xfId="0" applyNumberFormat="1" applyFont="1" applyFill="1" applyBorder="1" applyAlignment="1">
      <alignment horizontal="center" vertical="center"/>
    </xf>
    <xf numFmtId="3" fontId="24" fillId="25" borderId="14" xfId="0" applyNumberFormat="1" applyFont="1" applyFill="1" applyBorder="1" applyAlignment="1">
      <alignment horizontal="center" vertical="center"/>
    </xf>
    <xf numFmtId="4" fontId="24" fillId="25" borderId="12" xfId="0" applyNumberFormat="1" applyFont="1" applyFill="1" applyBorder="1" applyAlignment="1">
      <alignment horizontal="center" vertical="center"/>
    </xf>
    <xf numFmtId="4" fontId="24" fillId="25" borderId="14" xfId="0" applyNumberFormat="1" applyFont="1" applyFill="1" applyBorder="1" applyAlignment="1">
      <alignment horizontal="center" vertical="center"/>
    </xf>
    <xf numFmtId="4" fontId="24" fillId="25" borderId="15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3" fontId="24" fillId="25" borderId="15" xfId="0" applyNumberFormat="1" applyFont="1" applyFill="1" applyBorder="1" applyAlignment="1">
      <alignment horizontal="center" vertical="center"/>
    </xf>
    <xf numFmtId="180" fontId="30" fillId="0" borderId="12" xfId="0" applyNumberFormat="1" applyFont="1" applyFill="1" applyBorder="1" applyAlignment="1">
      <alignment horizontal="center" vertical="center"/>
    </xf>
    <xf numFmtId="180" fontId="30" fillId="0" borderId="14" xfId="0" applyNumberFormat="1" applyFont="1" applyFill="1" applyBorder="1" applyAlignment="1">
      <alignment horizontal="center" vertical="center"/>
    </xf>
    <xf numFmtId="180" fontId="30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81" fontId="32" fillId="0" borderId="11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0" fontId="32" fillId="0" borderId="12" xfId="0" applyNumberFormat="1" applyFont="1" applyFill="1" applyBorder="1" applyAlignment="1">
      <alignment horizontal="center" vertical="center" wrapText="1"/>
    </xf>
    <xf numFmtId="180" fontId="32" fillId="0" borderId="15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182" fontId="24" fillId="25" borderId="12" xfId="0" applyNumberFormat="1" applyFont="1" applyFill="1" applyBorder="1" applyAlignment="1">
      <alignment horizontal="center" vertical="center"/>
    </xf>
    <xf numFmtId="182" fontId="24" fillId="25" borderId="14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left" vertical="center" wrapText="1"/>
    </xf>
    <xf numFmtId="0" fontId="30" fillId="26" borderId="14" xfId="0" applyFont="1" applyFill="1" applyBorder="1" applyAlignment="1">
      <alignment horizontal="left" vertical="center" wrapText="1"/>
    </xf>
    <xf numFmtId="0" fontId="30" fillId="26" borderId="15" xfId="0" applyFont="1" applyFill="1" applyBorder="1" applyAlignment="1">
      <alignment horizontal="left" vertical="center" wrapText="1"/>
    </xf>
    <xf numFmtId="9" fontId="24" fillId="0" borderId="11" xfId="0" applyNumberFormat="1" applyFont="1" applyFill="1" applyBorder="1" applyAlignment="1">
      <alignment horizontal="center" vertical="center"/>
    </xf>
    <xf numFmtId="180" fontId="24" fillId="0" borderId="12" xfId="0" applyNumberFormat="1" applyFont="1" applyFill="1" applyBorder="1" applyAlignment="1">
      <alignment horizontal="center" vertical="center"/>
    </xf>
    <xf numFmtId="180" fontId="24" fillId="0" borderId="14" xfId="0" applyNumberFormat="1" applyFont="1" applyFill="1" applyBorder="1" applyAlignment="1">
      <alignment horizontal="center" vertical="center"/>
    </xf>
    <xf numFmtId="180" fontId="24" fillId="0" borderId="15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184" fontId="30" fillId="0" borderId="12" xfId="0" applyNumberFormat="1" applyFont="1" applyFill="1" applyBorder="1" applyAlignment="1">
      <alignment horizontal="center" vertical="center"/>
    </xf>
    <xf numFmtId="184" fontId="30" fillId="0" borderId="14" xfId="0" applyNumberFormat="1" applyFont="1" applyFill="1" applyBorder="1" applyAlignment="1">
      <alignment horizontal="center" vertical="center"/>
    </xf>
    <xf numFmtId="184" fontId="30" fillId="0" borderId="15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0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24" fillId="0" borderId="0" xfId="0" applyFont="1" applyBorder="1" applyAlignment="1">
      <alignment horizontal="left" wrapText="1"/>
    </xf>
    <xf numFmtId="0" fontId="27" fillId="0" borderId="0" xfId="0" applyFont="1" applyFill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197" fontId="47" fillId="0" borderId="16" xfId="61" applyNumberFormat="1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197" fontId="45" fillId="0" borderId="16" xfId="61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15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181" fontId="32" fillId="0" borderId="12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Fill="1" applyBorder="1" applyAlignment="1">
      <alignment horizontal="center" vertical="center" wrapText="1"/>
    </xf>
    <xf numFmtId="181" fontId="24" fillId="0" borderId="12" xfId="0" applyNumberFormat="1" applyFont="1" applyFill="1" applyBorder="1" applyAlignment="1">
      <alignment horizontal="center" vertical="center" wrapText="1"/>
    </xf>
    <xf numFmtId="181" fontId="24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2" fillId="0" borderId="0" xfId="53" applyFont="1" applyFill="1" applyBorder="1" applyAlignment="1">
      <alignment horizontal="center" vertical="center" wrapText="1"/>
      <protection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83;&#1072;&#1085;&#1086;&#1074;&#1099;&#1081;%20&#1086;&#1090;&#1076;&#1077;&#1083;\&#1087;&#1088;&#1086;&#1077;&#1082;&#1090;&#1080;%20&#1073;&#1102;&#1076;&#1078;&#1077;&#1090;&#1072;\&#1055;&#1088;&#1086;&#1077;&#1082;&#1090;%202016\&#1055;&#1062;&#1052;%20070000%20&#1085;&#1072;%202016%20&#1088;&#1110;&#1082;\&#1041;&#1102;&#1076;&#1078;.&#1079;&#1072;&#1087;&#1080;&#1090;%20&#1085;&#1072;%202016%20&#1088;&#1110;&#1082;%20&#1087;&#1077;&#1088;&#1077;&#1074;.%20&#1044;.&#1060;%20&#1085;&#1072;%2027.01.16%20&#1088;\&#1054;&#1089;&#1074;_&#1090;&#1072;%20&#1073;&#1102;&#1076;.&#1079;&#1072;&#1087;&#1080;&#1090;\070401_101110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(п.1-п.5)"/>
      <sheetName val="п.5 (5.1)"/>
      <sheetName val="2015-2(п.5,.5,2) "/>
      <sheetName val="п.5 (5.3)"/>
      <sheetName val="п.5,.5,4"/>
      <sheetName val="п.6(6.1-6.2)"/>
      <sheetName val="п.7 (7.1, 7.2)"/>
      <sheetName val="п.8, п.9"/>
      <sheetName val="п.10 (10.1, 10.2)"/>
      <sheetName val="п.11.1"/>
      <sheetName val="п.12 (12.1, 12.2, 12.3)"/>
      <sheetName val="таб.12.5"/>
      <sheetName val="табл.13"/>
      <sheetName val="табл.14"/>
      <sheetName val="додатковий"/>
      <sheetName val="додатковий спец.р."/>
      <sheetName val="зміна рез зав.1"/>
      <sheetName val="дод.бюджет (прогноз.роки)"/>
      <sheetName val="дод.спец.рах. (прогноз.роки)"/>
      <sheetName val="зміна рез зав.1 (2)"/>
      <sheetName val="Пояснення"/>
      <sheetName val="паспорт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00"/>
  <sheetViews>
    <sheetView showZeros="0" tabSelected="1" view="pageBreakPreview" zoomScaleNormal="75" zoomScaleSheetLayoutView="100" zoomScalePageLayoutView="0" workbookViewId="0" topLeftCell="G1">
      <selection activeCell="K15" sqref="K15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14.375" style="2" customWidth="1"/>
    <col min="4" max="4" width="10.75390625" style="2" customWidth="1"/>
    <col min="5" max="5" width="13.375" style="2" customWidth="1"/>
    <col min="6" max="6" width="18.875" style="2" customWidth="1"/>
    <col min="7" max="7" width="11.375" style="2" customWidth="1"/>
    <col min="8" max="8" width="12.25390625" style="2" customWidth="1"/>
    <col min="9" max="9" width="12.375" style="2" customWidth="1"/>
    <col min="10" max="10" width="8.25390625" style="2" customWidth="1"/>
    <col min="11" max="11" width="16.625" style="2" customWidth="1"/>
    <col min="12" max="12" width="46.125" style="2" customWidth="1"/>
    <col min="13" max="13" width="0.12890625" style="2" hidden="1" customWidth="1"/>
    <col min="14" max="14" width="9.125" style="2" hidden="1" customWidth="1"/>
    <col min="15" max="15" width="4.00390625" style="2" customWidth="1"/>
    <col min="16" max="16384" width="9.125" style="2" customWidth="1"/>
  </cols>
  <sheetData>
    <row r="1" ht="12.75" customHeight="1">
      <c r="K1" s="1"/>
    </row>
    <row r="2" ht="12" customHeight="1" hidden="1"/>
    <row r="3" ht="12" customHeight="1" hidden="1"/>
    <row r="4" ht="12" customHeight="1" hidden="1">
      <c r="K4" s="3"/>
    </row>
    <row r="5" ht="12" customHeight="1">
      <c r="K5" s="4" t="s">
        <v>0</v>
      </c>
    </row>
    <row r="6" spans="11:13" ht="15" customHeight="1">
      <c r="K6" s="209" t="s">
        <v>93</v>
      </c>
      <c r="L6" s="209"/>
      <c r="M6" s="209"/>
    </row>
    <row r="7" spans="11:13" ht="15" customHeight="1">
      <c r="K7" s="5" t="s">
        <v>94</v>
      </c>
      <c r="L7" s="5"/>
      <c r="M7" s="5"/>
    </row>
    <row r="8" spans="11:13" ht="15" customHeight="1">
      <c r="K8" s="5" t="s">
        <v>134</v>
      </c>
      <c r="L8" s="5"/>
      <c r="M8" s="5"/>
    </row>
    <row r="9" spans="11:13" ht="15" customHeight="1">
      <c r="K9" s="5" t="s">
        <v>92</v>
      </c>
      <c r="L9" s="5"/>
      <c r="M9" s="5"/>
    </row>
    <row r="10" spans="10:13" ht="14.25" customHeight="1">
      <c r="J10" s="5"/>
      <c r="K10" s="2" t="s">
        <v>145</v>
      </c>
      <c r="L10" s="131"/>
      <c r="M10" s="106"/>
    </row>
    <row r="11" spans="10:11" ht="15" customHeight="1">
      <c r="J11" s="105"/>
      <c r="K11" s="2" t="s">
        <v>142</v>
      </c>
    </row>
    <row r="12" spans="10:11" ht="15" customHeight="1">
      <c r="J12" s="105"/>
      <c r="K12" s="2" t="s">
        <v>94</v>
      </c>
    </row>
    <row r="13" spans="10:11" ht="15" customHeight="1">
      <c r="J13" s="105"/>
      <c r="K13" s="2" t="s">
        <v>144</v>
      </c>
    </row>
    <row r="14" spans="10:11" ht="15" customHeight="1">
      <c r="J14" s="105"/>
      <c r="K14" s="2" t="s">
        <v>92</v>
      </c>
    </row>
    <row r="15" spans="10:11" ht="15" customHeight="1">
      <c r="J15" s="105"/>
      <c r="K15" s="2" t="s">
        <v>143</v>
      </c>
    </row>
    <row r="16" spans="10:13" ht="15" customHeight="1">
      <c r="J16" s="105"/>
      <c r="K16" s="128"/>
      <c r="L16" s="128"/>
      <c r="M16" s="5"/>
    </row>
    <row r="17" spans="11:13" ht="15" customHeight="1">
      <c r="K17" s="128"/>
      <c r="L17" s="128"/>
      <c r="M17" s="5"/>
    </row>
    <row r="18" spans="10:12" ht="15" customHeight="1">
      <c r="J18" s="5"/>
      <c r="K18" s="66"/>
      <c r="L18" s="66"/>
    </row>
    <row r="19" spans="10:13" ht="9" customHeight="1">
      <c r="J19" s="105"/>
      <c r="K19" s="105"/>
      <c r="L19" s="105"/>
      <c r="M19" s="105"/>
    </row>
    <row r="20" spans="10:13" ht="15.75" hidden="1">
      <c r="J20" s="105"/>
      <c r="K20" s="105"/>
      <c r="L20" s="105"/>
      <c r="M20" s="105"/>
    </row>
    <row r="21" spans="10:13" ht="15.75" hidden="1">
      <c r="J21" s="105"/>
      <c r="K21" s="105"/>
      <c r="L21" s="105"/>
      <c r="M21" s="105"/>
    </row>
    <row r="22" spans="10:13" ht="15.75" hidden="1">
      <c r="J22" s="105"/>
      <c r="K22" s="105"/>
      <c r="L22" s="105"/>
      <c r="M22" s="105"/>
    </row>
    <row r="23" spans="10:13" ht="15.75" hidden="1">
      <c r="J23" s="105"/>
      <c r="K23" s="105"/>
      <c r="L23" s="105"/>
      <c r="M23" s="105"/>
    </row>
    <row r="24" ht="15.75" hidden="1"/>
    <row r="25" ht="15.75" hidden="1"/>
    <row r="26" ht="15.75" hidden="1"/>
    <row r="27" spans="6:10" ht="15.75" customHeight="1">
      <c r="F27" s="290" t="s">
        <v>1</v>
      </c>
      <c r="G27" s="290"/>
      <c r="H27" s="290"/>
      <c r="I27" s="290"/>
      <c r="J27" s="290"/>
    </row>
    <row r="28" spans="5:11" ht="15.75" customHeight="1">
      <c r="E28" s="290" t="s">
        <v>115</v>
      </c>
      <c r="F28" s="290"/>
      <c r="G28" s="290"/>
      <c r="H28" s="290"/>
      <c r="I28" s="290"/>
      <c r="J28" s="290"/>
      <c r="K28" s="290"/>
    </row>
    <row r="29" ht="10.5" customHeight="1">
      <c r="K29" s="7"/>
    </row>
    <row r="30" ht="12.75" customHeight="1"/>
    <row r="31" spans="1:13" ht="19.5">
      <c r="A31" s="8"/>
      <c r="B31" s="9"/>
      <c r="C31" s="109" t="s">
        <v>133</v>
      </c>
      <c r="D31" s="109"/>
      <c r="E31" s="291" t="s">
        <v>89</v>
      </c>
      <c r="F31" s="291"/>
      <c r="G31" s="291"/>
      <c r="H31" s="291"/>
      <c r="I31" s="291"/>
      <c r="J31" s="291"/>
      <c r="K31" s="291"/>
      <c r="L31" s="291"/>
      <c r="M31" s="291"/>
    </row>
    <row r="32" spans="1:13" ht="15.75">
      <c r="A32" s="2"/>
      <c r="B32" s="10"/>
      <c r="C32" s="114" t="s">
        <v>2</v>
      </c>
      <c r="F32" s="210" t="s">
        <v>3</v>
      </c>
      <c r="G32" s="210"/>
      <c r="H32" s="210"/>
      <c r="I32" s="210"/>
      <c r="J32" s="210"/>
      <c r="K32" s="210"/>
      <c r="L32" s="210"/>
      <c r="M32" s="210"/>
    </row>
    <row r="33" spans="1:10" ht="12.75" customHeight="1">
      <c r="A33" s="2"/>
      <c r="B33" s="10"/>
      <c r="F33" s="5"/>
      <c r="G33" s="5"/>
      <c r="H33" s="5"/>
      <c r="I33" s="5"/>
      <c r="J33" s="5"/>
    </row>
    <row r="34" spans="1:13" ht="19.5" customHeight="1">
      <c r="A34" s="8"/>
      <c r="B34" s="9"/>
      <c r="C34" s="109" t="s">
        <v>116</v>
      </c>
      <c r="D34" s="109"/>
      <c r="E34" s="291" t="s">
        <v>89</v>
      </c>
      <c r="F34" s="291"/>
      <c r="G34" s="291"/>
      <c r="H34" s="291"/>
      <c r="I34" s="291"/>
      <c r="J34" s="291"/>
      <c r="K34" s="291"/>
      <c r="L34" s="291"/>
      <c r="M34" s="291"/>
    </row>
    <row r="35" spans="1:13" ht="15.75">
      <c r="A35" s="2"/>
      <c r="B35" s="10"/>
      <c r="C35" s="114" t="s">
        <v>2</v>
      </c>
      <c r="F35" s="210" t="s">
        <v>4</v>
      </c>
      <c r="G35" s="210"/>
      <c r="H35" s="210"/>
      <c r="I35" s="210"/>
      <c r="J35" s="210"/>
      <c r="K35" s="210"/>
      <c r="L35" s="210"/>
      <c r="M35" s="210"/>
    </row>
    <row r="36" spans="1:10" ht="12.75" customHeight="1">
      <c r="A36" s="2"/>
      <c r="B36" s="10"/>
      <c r="F36" s="5"/>
      <c r="G36" s="5"/>
      <c r="H36" s="5"/>
      <c r="I36" s="5"/>
      <c r="J36" s="5"/>
    </row>
    <row r="37" spans="1:13" ht="37.5" customHeight="1">
      <c r="A37" s="8"/>
      <c r="B37" s="9"/>
      <c r="C37" s="109" t="s">
        <v>118</v>
      </c>
      <c r="D37" s="109"/>
      <c r="E37" s="115" t="s">
        <v>6</v>
      </c>
      <c r="F37" s="281" t="s">
        <v>7</v>
      </c>
      <c r="G37" s="281"/>
      <c r="H37" s="281"/>
      <c r="I37" s="281"/>
      <c r="J37" s="281"/>
      <c r="K37" s="281"/>
      <c r="L37" s="281"/>
      <c r="M37" s="281"/>
    </row>
    <row r="38" spans="1:13" ht="15.75">
      <c r="A38" s="2"/>
      <c r="B38" s="10"/>
      <c r="C38" s="275" t="s">
        <v>2</v>
      </c>
      <c r="D38" s="275"/>
      <c r="E38" s="11" t="s">
        <v>8</v>
      </c>
      <c r="F38" s="210" t="s">
        <v>9</v>
      </c>
      <c r="G38" s="210"/>
      <c r="H38" s="210"/>
      <c r="I38" s="210"/>
      <c r="J38" s="210"/>
      <c r="K38" s="210"/>
      <c r="L38" s="210"/>
      <c r="M38" s="210"/>
    </row>
    <row r="39" spans="1:2" ht="15.75">
      <c r="A39" s="2"/>
      <c r="B39" s="10"/>
    </row>
    <row r="40" spans="1:13" ht="37.5" customHeight="1">
      <c r="A40" s="12"/>
      <c r="B40" s="13"/>
      <c r="C40" s="259" t="s">
        <v>96</v>
      </c>
      <c r="D40" s="259"/>
      <c r="E40" s="259"/>
      <c r="F40" s="268">
        <f>F41+F42</f>
        <v>2727.201</v>
      </c>
      <c r="G40" s="268"/>
      <c r="H40" s="268"/>
      <c r="I40" s="93" t="s">
        <v>90</v>
      </c>
      <c r="J40" s="91"/>
      <c r="K40" s="14"/>
      <c r="M40" s="15"/>
    </row>
    <row r="41" spans="1:13" ht="18.75">
      <c r="A41" s="8"/>
      <c r="B41" s="9"/>
      <c r="C41" s="2" t="s">
        <v>10</v>
      </c>
      <c r="F41" s="266">
        <f>2590+116.9+2</f>
        <v>2708.9</v>
      </c>
      <c r="G41" s="266"/>
      <c r="H41" s="266"/>
      <c r="I41" s="93" t="s">
        <v>90</v>
      </c>
      <c r="J41" s="91"/>
      <c r="K41" s="16"/>
      <c r="M41" s="15"/>
    </row>
    <row r="42" spans="2:13" ht="15.75">
      <c r="B42" s="17"/>
      <c r="C42" s="2" t="s">
        <v>11</v>
      </c>
      <c r="F42" s="266">
        <f>0.001+18.3</f>
        <v>18.301000000000002</v>
      </c>
      <c r="G42" s="266"/>
      <c r="H42" s="266"/>
      <c r="I42" s="93" t="s">
        <v>90</v>
      </c>
      <c r="J42" s="91"/>
      <c r="K42" s="14"/>
      <c r="M42" s="15"/>
    </row>
    <row r="43" spans="2:11" ht="15.75">
      <c r="B43" s="17"/>
      <c r="F43" s="94"/>
      <c r="G43" s="94"/>
      <c r="H43" s="94"/>
      <c r="I43" s="95"/>
      <c r="J43" s="92"/>
      <c r="K43" s="5"/>
    </row>
    <row r="44" ht="15.75" hidden="1">
      <c r="B44" s="17"/>
    </row>
    <row r="45" spans="1:3" ht="18.75">
      <c r="A45" s="8"/>
      <c r="B45" s="9"/>
      <c r="C45" s="18" t="s">
        <v>97</v>
      </c>
    </row>
    <row r="46" spans="2:3" ht="15" customHeight="1">
      <c r="B46" s="17"/>
      <c r="C46" s="19" t="s">
        <v>12</v>
      </c>
    </row>
    <row r="47" spans="2:13" ht="15" customHeight="1">
      <c r="B47" s="17"/>
      <c r="C47" s="19" t="s">
        <v>13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5" customHeight="1">
      <c r="B48" s="17"/>
      <c r="C48" s="19" t="s">
        <v>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" customHeight="1">
      <c r="B49" s="17"/>
      <c r="C49" s="19" t="s">
        <v>121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ht="15" customHeight="1">
      <c r="B50" s="17"/>
      <c r="C50" s="19" t="s">
        <v>14</v>
      </c>
      <c r="D50" s="19"/>
      <c r="E50" s="19"/>
      <c r="H50" s="19"/>
      <c r="J50" s="19"/>
      <c r="K50" s="19"/>
      <c r="L50" s="19"/>
      <c r="M50" s="19"/>
    </row>
    <row r="51" spans="3:13" ht="15" customHeight="1">
      <c r="C51" s="19" t="s">
        <v>104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5" customHeight="1" hidden="1">
      <c r="B52" s="1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5" customHeight="1">
      <c r="B53" s="17"/>
      <c r="C53" s="282" t="s">
        <v>119</v>
      </c>
      <c r="D53" s="282"/>
      <c r="E53" s="282"/>
      <c r="F53" s="282"/>
      <c r="G53" s="282"/>
      <c r="H53" s="282"/>
      <c r="I53" s="282"/>
      <c r="J53" s="282"/>
      <c r="K53" s="282"/>
      <c r="L53" s="282"/>
      <c r="M53" s="19"/>
    </row>
    <row r="54" spans="2:13" ht="15" customHeight="1">
      <c r="B54" s="17"/>
      <c r="C54" s="282" t="s">
        <v>152</v>
      </c>
      <c r="D54" s="282"/>
      <c r="E54" s="282"/>
      <c r="F54" s="282"/>
      <c r="G54" s="282"/>
      <c r="H54" s="282"/>
      <c r="I54" s="282"/>
      <c r="J54" s="282"/>
      <c r="K54" s="282"/>
      <c r="L54" s="282"/>
      <c r="M54" s="19"/>
    </row>
    <row r="55" spans="2:13" ht="15" customHeight="1">
      <c r="B55" s="17"/>
      <c r="C55" s="19" t="s">
        <v>149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5" customHeight="1" hidden="1"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5" customHeight="1" hidden="1"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5" customHeight="1" hidden="1">
      <c r="B58" s="1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5" customHeight="1" hidden="1">
      <c r="B59" s="17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5" customHeight="1" hidden="1">
      <c r="B60" s="1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5" customHeight="1" hidden="1">
      <c r="B61" s="1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3" ht="15.75" hidden="1">
      <c r="B62" s="17"/>
      <c r="C62" s="19"/>
    </row>
    <row r="63" spans="2:3" ht="15.75" hidden="1">
      <c r="B63" s="17"/>
      <c r="C63" s="19"/>
    </row>
    <row r="64" spans="2:3" ht="15.75" hidden="1">
      <c r="B64" s="17"/>
      <c r="C64" s="19"/>
    </row>
    <row r="65" spans="2:3" ht="15.75" hidden="1">
      <c r="B65" s="17"/>
      <c r="C65" s="19"/>
    </row>
    <row r="66" spans="2:13" ht="15.75" hidden="1">
      <c r="B66" s="17"/>
      <c r="C66" s="19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ht="15.75" hidden="1">
      <c r="B67" s="17"/>
      <c r="C67" s="280"/>
      <c r="D67" s="280"/>
      <c r="E67" s="280"/>
      <c r="F67" s="280"/>
      <c r="G67" s="280"/>
      <c r="H67" s="280"/>
      <c r="I67" s="280"/>
      <c r="J67" s="280"/>
      <c r="K67" s="300"/>
      <c r="L67" s="300"/>
      <c r="M67" s="300"/>
    </row>
    <row r="68" ht="15.75" hidden="1">
      <c r="B68" s="17"/>
    </row>
    <row r="69" spans="2:3" ht="15.75">
      <c r="B69" s="17"/>
      <c r="C69" s="2" t="s">
        <v>148</v>
      </c>
    </row>
    <row r="70" spans="2:17" ht="15.75" hidden="1">
      <c r="B70" s="17"/>
      <c r="C70" s="19" t="s">
        <v>147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2:3" ht="15.75" hidden="1">
      <c r="B71" s="17"/>
      <c r="C71" s="2" t="s">
        <v>141</v>
      </c>
    </row>
    <row r="72" spans="1:3" ht="36" customHeight="1">
      <c r="A72" s="8"/>
      <c r="B72" s="9"/>
      <c r="C72" s="18" t="s">
        <v>98</v>
      </c>
    </row>
    <row r="73" ht="8.25" customHeight="1" hidden="1">
      <c r="B73" s="17"/>
    </row>
    <row r="74" spans="2:13" ht="17.25" customHeight="1">
      <c r="B74" s="17"/>
      <c r="C74" s="20" t="s">
        <v>106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ht="15.75">
      <c r="B75" s="17"/>
    </row>
    <row r="76" ht="15.75" hidden="1">
      <c r="B76" s="17"/>
    </row>
    <row r="77" spans="1:3" ht="18.75">
      <c r="A77" s="8"/>
      <c r="B77" s="9"/>
      <c r="C77" s="18" t="s">
        <v>99</v>
      </c>
    </row>
    <row r="78" spans="1:3" ht="9" customHeight="1">
      <c r="A78" s="8"/>
      <c r="B78" s="9"/>
      <c r="C78" s="18"/>
    </row>
    <row r="79" spans="3:13" s="21" customFormat="1" ht="12.75">
      <c r="C79" s="22" t="s">
        <v>15</v>
      </c>
      <c r="D79" s="262" t="s">
        <v>16</v>
      </c>
      <c r="E79" s="262"/>
      <c r="F79" s="262" t="s">
        <v>17</v>
      </c>
      <c r="G79" s="262"/>
      <c r="H79" s="262" t="s">
        <v>18</v>
      </c>
      <c r="I79" s="262"/>
      <c r="J79" s="262"/>
      <c r="K79" s="262"/>
      <c r="L79" s="262"/>
      <c r="M79" s="262"/>
    </row>
    <row r="80" spans="2:13" ht="15.75">
      <c r="B80" s="17"/>
      <c r="C80" s="23" t="s">
        <v>19</v>
      </c>
      <c r="D80" s="267" t="s">
        <v>19</v>
      </c>
      <c r="E80" s="267"/>
      <c r="F80" s="267" t="s">
        <v>19</v>
      </c>
      <c r="G80" s="267"/>
      <c r="H80" s="267" t="s">
        <v>19</v>
      </c>
      <c r="I80" s="267"/>
      <c r="J80" s="267"/>
      <c r="K80" s="267"/>
      <c r="L80" s="267"/>
      <c r="M80" s="267"/>
    </row>
    <row r="81" ht="23.25" customHeight="1">
      <c r="B81" s="17"/>
    </row>
    <row r="82" ht="15.75" hidden="1">
      <c r="B82" s="17"/>
    </row>
    <row r="83" spans="1:3" ht="18.75">
      <c r="A83" s="8"/>
      <c r="B83" s="9"/>
      <c r="C83" s="18" t="s">
        <v>100</v>
      </c>
    </row>
    <row r="84" ht="9.75" customHeight="1">
      <c r="M84" s="24" t="s">
        <v>91</v>
      </c>
    </row>
    <row r="85" spans="1:13" ht="30" customHeight="1">
      <c r="A85" s="111" t="s">
        <v>15</v>
      </c>
      <c r="B85" s="283" t="s">
        <v>16</v>
      </c>
      <c r="C85" s="284"/>
      <c r="D85" s="26" t="s">
        <v>17</v>
      </c>
      <c r="E85" s="211" t="s">
        <v>20</v>
      </c>
      <c r="F85" s="211"/>
      <c r="G85" s="211"/>
      <c r="H85" s="270" t="s">
        <v>21</v>
      </c>
      <c r="I85" s="271"/>
      <c r="J85" s="270" t="s">
        <v>22</v>
      </c>
      <c r="K85" s="271"/>
      <c r="L85" s="270" t="s">
        <v>23</v>
      </c>
      <c r="M85" s="271"/>
    </row>
    <row r="86" spans="1:13" s="29" customFormat="1" ht="16.5" customHeight="1">
      <c r="A86" s="107">
        <v>1</v>
      </c>
      <c r="B86" s="154">
        <v>2</v>
      </c>
      <c r="C86" s="155"/>
      <c r="D86" s="28">
        <v>3</v>
      </c>
      <c r="E86" s="154">
        <v>4</v>
      </c>
      <c r="F86" s="288"/>
      <c r="G86" s="155"/>
      <c r="H86" s="154">
        <v>5</v>
      </c>
      <c r="I86" s="155"/>
      <c r="J86" s="301">
        <v>6</v>
      </c>
      <c r="K86" s="302"/>
      <c r="L86" s="152">
        <v>7</v>
      </c>
      <c r="M86" s="153"/>
    </row>
    <row r="87" spans="1:13" s="29" customFormat="1" ht="16.5" customHeight="1">
      <c r="A87" s="108">
        <v>1</v>
      </c>
      <c r="B87" s="286" t="s">
        <v>120</v>
      </c>
      <c r="C87" s="287"/>
      <c r="D87" s="31" t="s">
        <v>6</v>
      </c>
      <c r="E87" s="263" t="s">
        <v>125</v>
      </c>
      <c r="F87" s="264"/>
      <c r="G87" s="265"/>
      <c r="H87" s="107"/>
      <c r="I87" s="137"/>
      <c r="J87" s="140"/>
      <c r="K87" s="141"/>
      <c r="L87" s="138"/>
      <c r="M87" s="139"/>
    </row>
    <row r="88" spans="1:13" s="32" customFormat="1" ht="48" customHeight="1">
      <c r="A88" s="108"/>
      <c r="B88" s="286"/>
      <c r="C88" s="287"/>
      <c r="D88" s="31"/>
      <c r="E88" s="248" t="s">
        <v>107</v>
      </c>
      <c r="F88" s="249"/>
      <c r="G88" s="250"/>
      <c r="H88" s="272">
        <f>F41</f>
        <v>2708.9</v>
      </c>
      <c r="I88" s="273"/>
      <c r="J88" s="278">
        <f>F42</f>
        <v>18.301000000000002</v>
      </c>
      <c r="K88" s="279"/>
      <c r="L88" s="272">
        <f>H88+J88</f>
        <v>2727.201</v>
      </c>
      <c r="M88" s="273"/>
    </row>
    <row r="89" spans="1:13" s="32" customFormat="1" ht="34.5" customHeight="1" hidden="1">
      <c r="A89" s="108">
        <v>2</v>
      </c>
      <c r="B89" s="112" t="s">
        <v>24</v>
      </c>
      <c r="C89" s="110"/>
      <c r="D89" s="31" t="s">
        <v>6</v>
      </c>
      <c r="E89" s="248" t="s">
        <v>25</v>
      </c>
      <c r="F89" s="249"/>
      <c r="G89" s="250"/>
      <c r="H89" s="278"/>
      <c r="I89" s="279"/>
      <c r="J89" s="278"/>
      <c r="K89" s="279"/>
      <c r="L89" s="276">
        <f>H89+J89</f>
        <v>0</v>
      </c>
      <c r="M89" s="277"/>
    </row>
    <row r="90" spans="1:13" s="32" customFormat="1" ht="15.75" customHeight="1" hidden="1">
      <c r="A90" s="108">
        <v>4</v>
      </c>
      <c r="B90" s="112" t="s">
        <v>24</v>
      </c>
      <c r="C90" s="110"/>
      <c r="D90" s="31" t="s">
        <v>6</v>
      </c>
      <c r="E90" s="248" t="s">
        <v>26</v>
      </c>
      <c r="F90" s="249"/>
      <c r="G90" s="250"/>
      <c r="H90" s="103"/>
      <c r="I90" s="104"/>
      <c r="J90" s="103"/>
      <c r="K90" s="104"/>
      <c r="L90" s="276">
        <f>H90+J90</f>
        <v>0</v>
      </c>
      <c r="M90" s="277"/>
    </row>
    <row r="91" spans="1:14" s="32" customFormat="1" ht="33" customHeight="1" hidden="1">
      <c r="A91" s="108">
        <v>3</v>
      </c>
      <c r="B91" s="112" t="s">
        <v>24</v>
      </c>
      <c r="C91" s="110"/>
      <c r="D91" s="31" t="s">
        <v>6</v>
      </c>
      <c r="E91" s="248" t="s">
        <v>27</v>
      </c>
      <c r="F91" s="249"/>
      <c r="G91" s="250"/>
      <c r="H91" s="278"/>
      <c r="I91" s="279"/>
      <c r="J91" s="278"/>
      <c r="K91" s="279"/>
      <c r="L91" s="276">
        <f>H91+J91</f>
        <v>0</v>
      </c>
      <c r="M91" s="277"/>
      <c r="N91" s="33"/>
    </row>
    <row r="92" spans="1:13" s="34" customFormat="1" ht="23.25" customHeight="1" hidden="1">
      <c r="A92" s="108">
        <v>3</v>
      </c>
      <c r="B92" s="112" t="s">
        <v>24</v>
      </c>
      <c r="C92" s="110"/>
      <c r="D92" s="31" t="s">
        <v>6</v>
      </c>
      <c r="E92" s="248" t="s">
        <v>28</v>
      </c>
      <c r="F92" s="249"/>
      <c r="G92" s="250"/>
      <c r="H92" s="278">
        <f>'[1]п.6(6.1-6.2)'!L18</f>
        <v>0</v>
      </c>
      <c r="I92" s="279"/>
      <c r="J92" s="278"/>
      <c r="K92" s="279"/>
      <c r="L92" s="276">
        <f>H92+J92</f>
        <v>0</v>
      </c>
      <c r="M92" s="277"/>
    </row>
    <row r="93" spans="1:13" s="32" customFormat="1" ht="15.75" customHeight="1">
      <c r="A93" s="108"/>
      <c r="B93" s="260"/>
      <c r="C93" s="261"/>
      <c r="D93" s="35"/>
      <c r="E93" s="269" t="s">
        <v>29</v>
      </c>
      <c r="F93" s="269"/>
      <c r="G93" s="269"/>
      <c r="H93" s="214">
        <f>SUM(H88:H92)</f>
        <v>2708.9</v>
      </c>
      <c r="I93" s="215"/>
      <c r="J93" s="276">
        <f>SUM(J88:J92)</f>
        <v>18.301000000000002</v>
      </c>
      <c r="K93" s="277"/>
      <c r="L93" s="214">
        <f>SUM(L88:L92)</f>
        <v>2727.201</v>
      </c>
      <c r="M93" s="215"/>
    </row>
    <row r="94" spans="3:13" ht="15.75">
      <c r="C94" s="5"/>
      <c r="D94" s="5"/>
      <c r="E94" s="5"/>
      <c r="F94" s="5"/>
      <c r="G94" s="5"/>
      <c r="H94" s="36">
        <v>10161.68963</v>
      </c>
      <c r="I94" s="37"/>
      <c r="J94" s="298"/>
      <c r="K94" s="299"/>
      <c r="L94" s="38"/>
      <c r="M94" s="38"/>
    </row>
    <row r="95" spans="1:12" s="39" customFormat="1" ht="18" customHeight="1">
      <c r="A95" s="8" t="s">
        <v>95</v>
      </c>
      <c r="B95" s="289" t="s">
        <v>103</v>
      </c>
      <c r="C95" s="289"/>
      <c r="D95" s="289"/>
      <c r="E95" s="289"/>
      <c r="F95" s="289"/>
      <c r="G95" s="289"/>
      <c r="H95" s="289"/>
      <c r="I95" s="289"/>
      <c r="J95" s="289"/>
      <c r="K95" s="289"/>
      <c r="L95" s="289"/>
    </row>
    <row r="96" spans="1:13" s="39" customFormat="1" ht="12.75" customHeight="1">
      <c r="A96" s="6"/>
      <c r="B96" s="18"/>
      <c r="C96" s="40"/>
      <c r="D96" s="40"/>
      <c r="E96" s="40"/>
      <c r="F96" s="40"/>
      <c r="G96" s="40"/>
      <c r="H96" s="40"/>
      <c r="I96" s="40"/>
      <c r="J96" s="40"/>
      <c r="K96" s="40"/>
      <c r="L96" s="24" t="s">
        <v>91</v>
      </c>
      <c r="M96" s="41"/>
    </row>
    <row r="97" spans="1:16" ht="28.5" customHeight="1">
      <c r="A97" s="111" t="s">
        <v>15</v>
      </c>
      <c r="B97" s="251" t="s">
        <v>30</v>
      </c>
      <c r="C97" s="252"/>
      <c r="D97" s="252"/>
      <c r="E97" s="253"/>
      <c r="F97" s="42" t="s">
        <v>16</v>
      </c>
      <c r="G97" s="270" t="s">
        <v>21</v>
      </c>
      <c r="H97" s="271"/>
      <c r="I97" s="270" t="s">
        <v>22</v>
      </c>
      <c r="J97" s="271"/>
      <c r="K97" s="216" t="s">
        <v>23</v>
      </c>
      <c r="L97" s="216"/>
      <c r="M97" s="44"/>
      <c r="N97" s="45"/>
      <c r="O97" s="45"/>
      <c r="P97" s="5"/>
    </row>
    <row r="98" spans="1:16" ht="12" customHeight="1">
      <c r="A98" s="28">
        <v>1</v>
      </c>
      <c r="B98" s="154">
        <v>2</v>
      </c>
      <c r="C98" s="288"/>
      <c r="D98" s="288"/>
      <c r="E98" s="155"/>
      <c r="F98" s="28">
        <v>3</v>
      </c>
      <c r="G98" s="270">
        <v>4</v>
      </c>
      <c r="H98" s="271"/>
      <c r="I98" s="270">
        <v>5</v>
      </c>
      <c r="J98" s="271"/>
      <c r="K98" s="216">
        <v>6</v>
      </c>
      <c r="L98" s="216"/>
      <c r="M98" s="44"/>
      <c r="N98" s="41"/>
      <c r="O98" s="46"/>
      <c r="P98" s="5"/>
    </row>
    <row r="99" spans="1:16" ht="33" customHeight="1" hidden="1">
      <c r="A99" s="35"/>
      <c r="B99" s="47"/>
      <c r="C99" s="48"/>
      <c r="D99" s="48"/>
      <c r="E99" s="48"/>
      <c r="F99" s="49"/>
      <c r="G99" s="50"/>
      <c r="H99" s="51"/>
      <c r="I99" s="50"/>
      <c r="J99" s="51"/>
      <c r="K99" s="52"/>
      <c r="L99" s="52"/>
      <c r="M99" s="44"/>
      <c r="N99" s="53"/>
      <c r="O99" s="54"/>
      <c r="P99" s="5"/>
    </row>
    <row r="100" spans="1:16" ht="41.25" customHeight="1">
      <c r="A100" s="27">
        <v>1</v>
      </c>
      <c r="B100" s="254" t="s">
        <v>119</v>
      </c>
      <c r="C100" s="255"/>
      <c r="D100" s="255"/>
      <c r="E100" s="256"/>
      <c r="F100" s="129" t="s">
        <v>120</v>
      </c>
      <c r="G100" s="272">
        <v>3</v>
      </c>
      <c r="H100" s="273"/>
      <c r="I100" s="278"/>
      <c r="J100" s="279"/>
      <c r="K100" s="212">
        <v>3</v>
      </c>
      <c r="L100" s="212"/>
      <c r="M100" s="116"/>
      <c r="N100" s="117"/>
      <c r="O100" s="55"/>
      <c r="P100" s="5"/>
    </row>
    <row r="101" spans="1:13" ht="27.75" customHeight="1">
      <c r="A101" s="27">
        <v>2</v>
      </c>
      <c r="B101" s="254" t="s">
        <v>152</v>
      </c>
      <c r="C101" s="255"/>
      <c r="D101" s="255"/>
      <c r="E101" s="256"/>
      <c r="F101" s="129" t="s">
        <v>120</v>
      </c>
      <c r="G101" s="274"/>
      <c r="H101" s="274"/>
      <c r="I101" s="297">
        <v>18.3</v>
      </c>
      <c r="J101" s="297"/>
      <c r="K101" s="150">
        <v>18.3</v>
      </c>
      <c r="L101" s="150"/>
      <c r="M101" s="55"/>
    </row>
    <row r="102" spans="1:10" ht="15.75" hidden="1">
      <c r="A102" s="56"/>
      <c r="B102" s="56"/>
      <c r="C102" s="57"/>
      <c r="D102" s="58"/>
      <c r="E102" s="58"/>
      <c r="F102" s="58"/>
      <c r="G102" s="58"/>
      <c r="H102" s="59"/>
      <c r="I102" s="58"/>
      <c r="J102" s="58"/>
    </row>
    <row r="103" spans="1:13" ht="18.75">
      <c r="A103" s="8"/>
      <c r="B103" s="9" t="s">
        <v>95</v>
      </c>
      <c r="C103" s="18" t="s">
        <v>101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4:13" ht="10.5" customHeight="1"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26.25" customHeight="1">
      <c r="A105" s="60" t="s">
        <v>15</v>
      </c>
      <c r="B105" s="185" t="s">
        <v>16</v>
      </c>
      <c r="C105" s="186"/>
      <c r="D105" s="185" t="s">
        <v>31</v>
      </c>
      <c r="E105" s="213"/>
      <c r="F105" s="186"/>
      <c r="G105" s="61" t="s">
        <v>32</v>
      </c>
      <c r="H105" s="185" t="s">
        <v>33</v>
      </c>
      <c r="I105" s="186"/>
      <c r="J105" s="185" t="s">
        <v>34</v>
      </c>
      <c r="K105" s="213"/>
      <c r="L105" s="213"/>
      <c r="M105" s="186"/>
    </row>
    <row r="106" spans="1:13" s="3" customFormat="1" ht="11.25" customHeight="1">
      <c r="A106" s="62">
        <v>1</v>
      </c>
      <c r="B106" s="154">
        <v>2</v>
      </c>
      <c r="C106" s="155"/>
      <c r="D106" s="154">
        <v>3</v>
      </c>
      <c r="E106" s="288"/>
      <c r="F106" s="155"/>
      <c r="G106" s="28">
        <v>4</v>
      </c>
      <c r="H106" s="154">
        <v>5</v>
      </c>
      <c r="I106" s="155"/>
      <c r="J106" s="154">
        <v>6</v>
      </c>
      <c r="K106" s="288"/>
      <c r="L106" s="288"/>
      <c r="M106" s="155"/>
    </row>
    <row r="107" spans="1:13" ht="20.25" customHeight="1">
      <c r="A107" s="35"/>
      <c r="B107" s="227" t="s">
        <v>120</v>
      </c>
      <c r="C107" s="227"/>
      <c r="D107" s="263" t="s">
        <v>108</v>
      </c>
      <c r="E107" s="264"/>
      <c r="F107" s="264"/>
      <c r="G107" s="264"/>
      <c r="H107" s="264"/>
      <c r="I107" s="264"/>
      <c r="J107" s="264"/>
      <c r="K107" s="264"/>
      <c r="L107" s="264"/>
      <c r="M107" s="265"/>
    </row>
    <row r="108" spans="1:13" ht="12.75" customHeight="1">
      <c r="A108" s="113">
        <v>1</v>
      </c>
      <c r="B108" s="185"/>
      <c r="C108" s="186"/>
      <c r="D108" s="189" t="s">
        <v>35</v>
      </c>
      <c r="E108" s="190"/>
      <c r="F108" s="191"/>
      <c r="G108" s="25"/>
      <c r="H108" s="295"/>
      <c r="I108" s="296"/>
      <c r="J108" s="177"/>
      <c r="K108" s="178"/>
      <c r="L108" s="178"/>
      <c r="M108" s="179"/>
    </row>
    <row r="109" spans="1:13" ht="68.25" customHeight="1">
      <c r="A109" s="63">
        <v>1</v>
      </c>
      <c r="B109" s="185"/>
      <c r="C109" s="186"/>
      <c r="D109" s="292" t="s">
        <v>36</v>
      </c>
      <c r="E109" s="293"/>
      <c r="F109" s="294"/>
      <c r="G109" s="64" t="s">
        <v>37</v>
      </c>
      <c r="H109" s="198" t="s">
        <v>146</v>
      </c>
      <c r="I109" s="199"/>
      <c r="J109" s="200">
        <v>1</v>
      </c>
      <c r="K109" s="201"/>
      <c r="L109" s="201"/>
      <c r="M109" s="202"/>
    </row>
    <row r="110" spans="1:13" ht="27" customHeight="1">
      <c r="A110" s="63">
        <v>2</v>
      </c>
      <c r="B110" s="185"/>
      <c r="C110" s="186"/>
      <c r="D110" s="174" t="s">
        <v>105</v>
      </c>
      <c r="E110" s="175"/>
      <c r="F110" s="176"/>
      <c r="G110" s="142" t="s">
        <v>37</v>
      </c>
      <c r="H110" s="165" t="s">
        <v>117</v>
      </c>
      <c r="I110" s="166"/>
      <c r="J110" s="182">
        <v>35.5</v>
      </c>
      <c r="K110" s="183"/>
      <c r="L110" s="183"/>
      <c r="M110" s="184"/>
    </row>
    <row r="111" spans="1:13" ht="27.75" customHeight="1">
      <c r="A111" s="65" t="s">
        <v>95</v>
      </c>
      <c r="B111" s="185"/>
      <c r="C111" s="186"/>
      <c r="D111" s="174" t="s">
        <v>109</v>
      </c>
      <c r="E111" s="175"/>
      <c r="F111" s="176"/>
      <c r="G111" s="142" t="s">
        <v>37</v>
      </c>
      <c r="H111" s="167"/>
      <c r="I111" s="168"/>
      <c r="J111" s="182">
        <v>29.5</v>
      </c>
      <c r="K111" s="183"/>
      <c r="L111" s="183"/>
      <c r="M111" s="184"/>
    </row>
    <row r="112" spans="1:14" ht="20.25" customHeight="1" hidden="1">
      <c r="A112" s="65" t="s">
        <v>19</v>
      </c>
      <c r="B112" s="185"/>
      <c r="C112" s="186"/>
      <c r="D112" s="174" t="s">
        <v>38</v>
      </c>
      <c r="E112" s="175"/>
      <c r="F112" s="176"/>
      <c r="G112" s="142" t="s">
        <v>37</v>
      </c>
      <c r="H112" s="167"/>
      <c r="I112" s="168"/>
      <c r="J112" s="182"/>
      <c r="K112" s="183"/>
      <c r="L112" s="183"/>
      <c r="M112" s="184"/>
      <c r="N112" s="66"/>
    </row>
    <row r="113" spans="1:13" ht="28.5" customHeight="1">
      <c r="A113" s="65" t="s">
        <v>95</v>
      </c>
      <c r="B113" s="185"/>
      <c r="C113" s="186"/>
      <c r="D113" s="174" t="s">
        <v>110</v>
      </c>
      <c r="E113" s="175"/>
      <c r="F113" s="176"/>
      <c r="G113" s="142" t="s">
        <v>37</v>
      </c>
      <c r="H113" s="167"/>
      <c r="I113" s="168"/>
      <c r="J113" s="182">
        <v>2</v>
      </c>
      <c r="K113" s="183"/>
      <c r="L113" s="183"/>
      <c r="M113" s="184"/>
    </row>
    <row r="114" spans="1:13" ht="28.5" customHeight="1">
      <c r="A114" s="65"/>
      <c r="B114" s="185"/>
      <c r="C114" s="186"/>
      <c r="D114" s="174" t="s">
        <v>111</v>
      </c>
      <c r="E114" s="175"/>
      <c r="F114" s="176"/>
      <c r="G114" s="142" t="s">
        <v>37</v>
      </c>
      <c r="H114" s="167"/>
      <c r="I114" s="168"/>
      <c r="J114" s="182">
        <v>4</v>
      </c>
      <c r="K114" s="183"/>
      <c r="L114" s="183"/>
      <c r="M114" s="143"/>
    </row>
    <row r="115" spans="1:13" s="130" customFormat="1" ht="24.75" customHeight="1">
      <c r="A115" s="144">
        <v>3</v>
      </c>
      <c r="B115" s="187"/>
      <c r="C115" s="188"/>
      <c r="D115" s="174" t="s">
        <v>132</v>
      </c>
      <c r="E115" s="175"/>
      <c r="F115" s="176"/>
      <c r="G115" s="142" t="s">
        <v>42</v>
      </c>
      <c r="H115" s="165" t="s">
        <v>135</v>
      </c>
      <c r="I115" s="166"/>
      <c r="J115" s="171">
        <v>35</v>
      </c>
      <c r="K115" s="172"/>
      <c r="L115" s="172"/>
      <c r="M115" s="173"/>
    </row>
    <row r="116" spans="1:13" ht="40.5" customHeight="1" hidden="1">
      <c r="A116" s="63">
        <v>3</v>
      </c>
      <c r="B116" s="185"/>
      <c r="C116" s="186"/>
      <c r="D116" s="162" t="s">
        <v>39</v>
      </c>
      <c r="E116" s="163"/>
      <c r="F116" s="164"/>
      <c r="G116" s="142" t="s">
        <v>40</v>
      </c>
      <c r="H116" s="167"/>
      <c r="I116" s="168"/>
      <c r="J116" s="171">
        <f>L88</f>
        <v>2727.201</v>
      </c>
      <c r="K116" s="172"/>
      <c r="L116" s="172"/>
      <c r="M116" s="173"/>
    </row>
    <row r="117" spans="1:13" ht="16.5" customHeight="1">
      <c r="A117" s="63"/>
      <c r="B117" s="185"/>
      <c r="C117" s="186"/>
      <c r="D117" s="162" t="s">
        <v>126</v>
      </c>
      <c r="E117" s="163"/>
      <c r="F117" s="164"/>
      <c r="G117" s="142" t="s">
        <v>42</v>
      </c>
      <c r="H117" s="167"/>
      <c r="I117" s="168"/>
      <c r="J117" s="171">
        <v>25</v>
      </c>
      <c r="K117" s="172"/>
      <c r="L117" s="172"/>
      <c r="M117" s="145"/>
    </row>
    <row r="118" spans="1:13" ht="17.25" customHeight="1">
      <c r="A118" s="63"/>
      <c r="B118" s="185"/>
      <c r="C118" s="186"/>
      <c r="D118" s="162" t="s">
        <v>127</v>
      </c>
      <c r="E118" s="163"/>
      <c r="F118" s="164"/>
      <c r="G118" s="142" t="s">
        <v>42</v>
      </c>
      <c r="H118" s="169"/>
      <c r="I118" s="170"/>
      <c r="J118" s="171">
        <v>10</v>
      </c>
      <c r="K118" s="172"/>
      <c r="L118" s="172"/>
      <c r="M118" s="145"/>
    </row>
    <row r="119" spans="1:13" ht="17.25" customHeight="1">
      <c r="A119" s="113">
        <v>2</v>
      </c>
      <c r="B119" s="185"/>
      <c r="C119" s="186"/>
      <c r="D119" s="189" t="s">
        <v>41</v>
      </c>
      <c r="E119" s="190"/>
      <c r="F119" s="191"/>
      <c r="G119" s="30"/>
      <c r="H119" s="152"/>
      <c r="I119" s="153"/>
      <c r="J119" s="206"/>
      <c r="K119" s="207"/>
      <c r="L119" s="207"/>
      <c r="M119" s="208"/>
    </row>
    <row r="120" spans="1:14" s="119" customFormat="1" ht="48" customHeight="1">
      <c r="A120" s="120">
        <v>1</v>
      </c>
      <c r="B120" s="187"/>
      <c r="C120" s="188"/>
      <c r="D120" s="162" t="s">
        <v>138</v>
      </c>
      <c r="E120" s="163"/>
      <c r="F120" s="164"/>
      <c r="G120" s="121" t="s">
        <v>42</v>
      </c>
      <c r="H120" s="156" t="s">
        <v>43</v>
      </c>
      <c r="I120" s="157"/>
      <c r="J120" s="180">
        <v>1770</v>
      </c>
      <c r="K120" s="181"/>
      <c r="L120" s="181"/>
      <c r="M120" s="205"/>
      <c r="N120" s="122"/>
    </row>
    <row r="121" spans="1:14" s="119" customFormat="1" ht="16.5" customHeight="1">
      <c r="A121" s="120"/>
      <c r="B121" s="132"/>
      <c r="C121" s="133"/>
      <c r="D121" s="134" t="s">
        <v>128</v>
      </c>
      <c r="E121" s="135"/>
      <c r="F121" s="136"/>
      <c r="G121" s="121" t="s">
        <v>42</v>
      </c>
      <c r="H121" s="158"/>
      <c r="I121" s="159"/>
      <c r="J121" s="180">
        <v>784</v>
      </c>
      <c r="K121" s="181"/>
      <c r="L121" s="181"/>
      <c r="M121" s="123"/>
      <c r="N121" s="122"/>
    </row>
    <row r="122" spans="1:14" s="119" customFormat="1" ht="16.5" customHeight="1">
      <c r="A122" s="120"/>
      <c r="B122" s="132"/>
      <c r="C122" s="133"/>
      <c r="D122" s="134" t="s">
        <v>129</v>
      </c>
      <c r="E122" s="135"/>
      <c r="F122" s="136"/>
      <c r="G122" s="121" t="s">
        <v>42</v>
      </c>
      <c r="H122" s="160"/>
      <c r="I122" s="161"/>
      <c r="J122" s="180">
        <v>986</v>
      </c>
      <c r="K122" s="181"/>
      <c r="L122" s="181"/>
      <c r="M122" s="123"/>
      <c r="N122" s="122"/>
    </row>
    <row r="123" spans="1:14" s="119" customFormat="1" ht="48.75" customHeight="1">
      <c r="A123" s="120">
        <v>2</v>
      </c>
      <c r="B123" s="187"/>
      <c r="C123" s="188"/>
      <c r="D123" s="162" t="s">
        <v>112</v>
      </c>
      <c r="E123" s="163"/>
      <c r="F123" s="164"/>
      <c r="G123" s="121" t="s">
        <v>37</v>
      </c>
      <c r="H123" s="203" t="s">
        <v>43</v>
      </c>
      <c r="I123" s="204"/>
      <c r="J123" s="180">
        <v>52</v>
      </c>
      <c r="K123" s="181"/>
      <c r="L123" s="181"/>
      <c r="M123" s="123"/>
      <c r="N123" s="122"/>
    </row>
    <row r="124" spans="1:14" s="119" customFormat="1" ht="33.75" customHeight="1">
      <c r="A124" s="120">
        <v>3</v>
      </c>
      <c r="B124" s="187"/>
      <c r="C124" s="188"/>
      <c r="D124" s="162" t="s">
        <v>113</v>
      </c>
      <c r="E124" s="163"/>
      <c r="F124" s="164"/>
      <c r="G124" s="121" t="s">
        <v>37</v>
      </c>
      <c r="H124" s="154" t="s">
        <v>123</v>
      </c>
      <c r="I124" s="155"/>
      <c r="J124" s="180">
        <v>75</v>
      </c>
      <c r="K124" s="181"/>
      <c r="L124" s="181"/>
      <c r="M124" s="123"/>
      <c r="N124" s="122"/>
    </row>
    <row r="125" spans="1:14" s="119" customFormat="1" ht="19.5" customHeight="1">
      <c r="A125" s="120">
        <v>4</v>
      </c>
      <c r="B125" s="187"/>
      <c r="C125" s="188"/>
      <c r="D125" s="162" t="s">
        <v>136</v>
      </c>
      <c r="E125" s="163"/>
      <c r="F125" s="164"/>
      <c r="G125" s="121" t="s">
        <v>42</v>
      </c>
      <c r="H125" s="192" t="s">
        <v>124</v>
      </c>
      <c r="I125" s="193"/>
      <c r="J125" s="180">
        <v>1032</v>
      </c>
      <c r="K125" s="181"/>
      <c r="L125" s="181"/>
      <c r="M125" s="123"/>
      <c r="N125" s="122"/>
    </row>
    <row r="126" spans="1:14" s="119" customFormat="1" ht="17.25" customHeight="1">
      <c r="A126" s="120"/>
      <c r="B126" s="132"/>
      <c r="C126" s="133"/>
      <c r="D126" s="134" t="s">
        <v>128</v>
      </c>
      <c r="E126" s="135"/>
      <c r="F126" s="136"/>
      <c r="G126" s="121" t="s">
        <v>42</v>
      </c>
      <c r="H126" s="194"/>
      <c r="I126" s="195"/>
      <c r="J126" s="180">
        <v>279</v>
      </c>
      <c r="K126" s="181"/>
      <c r="L126" s="181"/>
      <c r="M126" s="123"/>
      <c r="N126" s="122"/>
    </row>
    <row r="127" spans="1:14" s="119" customFormat="1" ht="16.5" customHeight="1">
      <c r="A127" s="120"/>
      <c r="B127" s="132"/>
      <c r="C127" s="133"/>
      <c r="D127" s="134" t="s">
        <v>129</v>
      </c>
      <c r="E127" s="135"/>
      <c r="F127" s="136"/>
      <c r="G127" s="121" t="s">
        <v>42</v>
      </c>
      <c r="H127" s="196"/>
      <c r="I127" s="197"/>
      <c r="J127" s="180">
        <v>753</v>
      </c>
      <c r="K127" s="181"/>
      <c r="L127" s="181"/>
      <c r="M127" s="123"/>
      <c r="N127" s="122"/>
    </row>
    <row r="128" spans="1:13" ht="15.75" customHeight="1">
      <c r="A128" s="113">
        <v>3</v>
      </c>
      <c r="B128" s="185"/>
      <c r="C128" s="186"/>
      <c r="D128" s="189" t="s">
        <v>44</v>
      </c>
      <c r="E128" s="190"/>
      <c r="F128" s="191"/>
      <c r="G128" s="64"/>
      <c r="H128" s="152"/>
      <c r="I128" s="153"/>
      <c r="J128" s="177"/>
      <c r="K128" s="178"/>
      <c r="L128" s="178"/>
      <c r="M128" s="179"/>
    </row>
    <row r="129" spans="1:13" s="119" customFormat="1" ht="23.25" customHeight="1">
      <c r="A129" s="120">
        <v>1</v>
      </c>
      <c r="B129" s="187"/>
      <c r="C129" s="188"/>
      <c r="D129" s="162" t="s">
        <v>139</v>
      </c>
      <c r="E129" s="163"/>
      <c r="F129" s="164"/>
      <c r="G129" s="125" t="s">
        <v>56</v>
      </c>
      <c r="H129" s="220" t="s">
        <v>45</v>
      </c>
      <c r="I129" s="221"/>
      <c r="J129" s="217">
        <f>F40/J120*1000</f>
        <v>1540.7915254237287</v>
      </c>
      <c r="K129" s="218"/>
      <c r="L129" s="218"/>
      <c r="M129" s="219"/>
    </row>
    <row r="130" spans="1:13" s="119" customFormat="1" ht="12.75" customHeight="1">
      <c r="A130" s="120"/>
      <c r="B130" s="132"/>
      <c r="C130" s="133"/>
      <c r="D130" s="134" t="s">
        <v>130</v>
      </c>
      <c r="E130" s="135"/>
      <c r="F130" s="136"/>
      <c r="G130" s="125" t="s">
        <v>56</v>
      </c>
      <c r="H130" s="220" t="s">
        <v>45</v>
      </c>
      <c r="I130" s="221"/>
      <c r="J130" s="217">
        <v>1539.88</v>
      </c>
      <c r="K130" s="218"/>
      <c r="L130" s="218"/>
      <c r="M130" s="149"/>
    </row>
    <row r="131" spans="1:13" s="119" customFormat="1" ht="9.75" customHeight="1">
      <c r="A131" s="120"/>
      <c r="B131" s="132"/>
      <c r="C131" s="133"/>
      <c r="D131" s="134" t="s">
        <v>131</v>
      </c>
      <c r="E131" s="135"/>
      <c r="F131" s="136"/>
      <c r="G131" s="125" t="s">
        <v>56</v>
      </c>
      <c r="H131" s="220" t="s">
        <v>45</v>
      </c>
      <c r="I131" s="221"/>
      <c r="J131" s="217">
        <v>1539.49</v>
      </c>
      <c r="K131" s="218"/>
      <c r="L131" s="218"/>
      <c r="M131" s="149"/>
    </row>
    <row r="132" spans="1:13" s="119" customFormat="1" ht="21.75" customHeight="1">
      <c r="A132" s="120">
        <v>2</v>
      </c>
      <c r="B132" s="187"/>
      <c r="C132" s="188"/>
      <c r="D132" s="162" t="s">
        <v>114</v>
      </c>
      <c r="E132" s="163"/>
      <c r="F132" s="164"/>
      <c r="G132" s="125" t="s">
        <v>56</v>
      </c>
      <c r="H132" s="220" t="s">
        <v>45</v>
      </c>
      <c r="I132" s="221"/>
      <c r="J132" s="182">
        <f>F40/J124*1000</f>
        <v>36362.68</v>
      </c>
      <c r="K132" s="183"/>
      <c r="L132" s="183"/>
      <c r="M132" s="118"/>
    </row>
    <row r="133" spans="1:13" ht="15.75" customHeight="1">
      <c r="A133" s="113">
        <v>4</v>
      </c>
      <c r="B133" s="185"/>
      <c r="C133" s="186"/>
      <c r="D133" s="189" t="s">
        <v>46</v>
      </c>
      <c r="E133" s="190"/>
      <c r="F133" s="191"/>
      <c r="G133" s="68"/>
      <c r="H133" s="152"/>
      <c r="I133" s="153"/>
      <c r="J133" s="177"/>
      <c r="K133" s="178"/>
      <c r="L133" s="178"/>
      <c r="M133" s="179"/>
    </row>
    <row r="134" spans="1:13" s="119" customFormat="1" ht="37.5" customHeight="1">
      <c r="A134" s="126">
        <v>1</v>
      </c>
      <c r="B134" s="187"/>
      <c r="C134" s="188"/>
      <c r="D134" s="162" t="s">
        <v>137</v>
      </c>
      <c r="E134" s="163"/>
      <c r="F134" s="164"/>
      <c r="G134" s="121" t="s">
        <v>47</v>
      </c>
      <c r="H134" s="220" t="s">
        <v>45</v>
      </c>
      <c r="I134" s="221"/>
      <c r="J134" s="222">
        <v>69.9</v>
      </c>
      <c r="K134" s="223"/>
      <c r="L134" s="223"/>
      <c r="M134" s="127"/>
    </row>
    <row r="135" spans="1:13" s="119" customFormat="1" ht="15.75" customHeight="1">
      <c r="A135" s="126"/>
      <c r="B135" s="132"/>
      <c r="C135" s="133"/>
      <c r="D135" s="134" t="s">
        <v>128</v>
      </c>
      <c r="E135" s="135"/>
      <c r="F135" s="136"/>
      <c r="G135" s="121" t="s">
        <v>47</v>
      </c>
      <c r="H135" s="220" t="s">
        <v>45</v>
      </c>
      <c r="I135" s="221"/>
      <c r="J135" s="222">
        <v>15.7</v>
      </c>
      <c r="K135" s="223"/>
      <c r="L135" s="223"/>
      <c r="M135" s="127"/>
    </row>
    <row r="136" spans="1:13" s="119" customFormat="1" ht="12.75" customHeight="1">
      <c r="A136" s="126"/>
      <c r="B136" s="132"/>
      <c r="C136" s="133"/>
      <c r="D136" s="134" t="s">
        <v>129</v>
      </c>
      <c r="E136" s="135"/>
      <c r="F136" s="136"/>
      <c r="G136" s="121" t="s">
        <v>47</v>
      </c>
      <c r="H136" s="220" t="s">
        <v>45</v>
      </c>
      <c r="I136" s="221"/>
      <c r="J136" s="222">
        <v>42.54</v>
      </c>
      <c r="K136" s="223"/>
      <c r="L136" s="223"/>
      <c r="M136" s="127"/>
    </row>
    <row r="137" spans="1:13" s="119" customFormat="1" ht="24" customHeight="1">
      <c r="A137" s="126">
        <v>2</v>
      </c>
      <c r="B137" s="132"/>
      <c r="C137" s="133"/>
      <c r="D137" s="162" t="s">
        <v>140</v>
      </c>
      <c r="E137" s="163"/>
      <c r="F137" s="164"/>
      <c r="G137" s="121" t="s">
        <v>47</v>
      </c>
      <c r="H137" s="220" t="s">
        <v>45</v>
      </c>
      <c r="I137" s="221"/>
      <c r="J137" s="180">
        <v>2</v>
      </c>
      <c r="K137" s="181"/>
      <c r="L137" s="181"/>
      <c r="M137" s="127"/>
    </row>
    <row r="138" spans="1:13" s="119" customFormat="1" ht="16.5" customHeight="1">
      <c r="A138" s="126"/>
      <c r="B138" s="132"/>
      <c r="C138" s="133"/>
      <c r="D138" s="134" t="s">
        <v>128</v>
      </c>
      <c r="E138" s="135"/>
      <c r="F138" s="136"/>
      <c r="G138" s="121" t="s">
        <v>47</v>
      </c>
      <c r="H138" s="220" t="s">
        <v>45</v>
      </c>
      <c r="I138" s="221"/>
      <c r="J138" s="222">
        <v>1.5</v>
      </c>
      <c r="K138" s="223"/>
      <c r="L138" s="223"/>
      <c r="M138" s="127"/>
    </row>
    <row r="139" spans="1:13" s="119" customFormat="1" ht="18" customHeight="1">
      <c r="A139" s="126"/>
      <c r="B139" s="187"/>
      <c r="C139" s="188"/>
      <c r="D139" s="162" t="s">
        <v>129</v>
      </c>
      <c r="E139" s="163"/>
      <c r="F139" s="164"/>
      <c r="G139" s="121" t="s">
        <v>47</v>
      </c>
      <c r="H139" s="220" t="s">
        <v>45</v>
      </c>
      <c r="I139" s="221"/>
      <c r="J139" s="222">
        <v>0.5</v>
      </c>
      <c r="K139" s="223"/>
      <c r="L139" s="223"/>
      <c r="M139" s="127"/>
    </row>
    <row r="140" spans="1:13" ht="18" customHeight="1" hidden="1">
      <c r="A140" s="35"/>
      <c r="B140" s="227" t="s">
        <v>5</v>
      </c>
      <c r="C140" s="227"/>
      <c r="D140" s="228" t="s">
        <v>49</v>
      </c>
      <c r="E140" s="229"/>
      <c r="F140" s="229"/>
      <c r="G140" s="229"/>
      <c r="H140" s="229"/>
      <c r="I140" s="229"/>
      <c r="J140" s="229"/>
      <c r="K140" s="229"/>
      <c r="L140" s="229"/>
      <c r="M140" s="230"/>
    </row>
    <row r="141" spans="1:13" ht="15" customHeight="1" hidden="1">
      <c r="A141" s="63"/>
      <c r="B141" s="185"/>
      <c r="C141" s="186"/>
      <c r="D141" s="189" t="s">
        <v>50</v>
      </c>
      <c r="E141" s="190"/>
      <c r="F141" s="191"/>
      <c r="G141" s="64"/>
      <c r="H141" s="152"/>
      <c r="I141" s="153"/>
      <c r="J141" s="177"/>
      <c r="K141" s="178"/>
      <c r="L141" s="178"/>
      <c r="M141" s="179"/>
    </row>
    <row r="142" spans="1:13" ht="28.5" customHeight="1" hidden="1">
      <c r="A142" s="63">
        <v>1</v>
      </c>
      <c r="B142" s="185"/>
      <c r="C142" s="186"/>
      <c r="D142" s="224" t="s">
        <v>39</v>
      </c>
      <c r="E142" s="225"/>
      <c r="F142" s="226"/>
      <c r="G142" s="64" t="s">
        <v>40</v>
      </c>
      <c r="H142" s="198" t="s">
        <v>51</v>
      </c>
      <c r="I142" s="199"/>
      <c r="J142" s="206">
        <f>L89</f>
        <v>0</v>
      </c>
      <c r="K142" s="207"/>
      <c r="L142" s="207"/>
      <c r="M142" s="208"/>
    </row>
    <row r="143" spans="1:13" ht="15.75" customHeight="1" hidden="1">
      <c r="A143" s="63"/>
      <c r="B143" s="185"/>
      <c r="C143" s="186"/>
      <c r="D143" s="189" t="s">
        <v>41</v>
      </c>
      <c r="E143" s="190"/>
      <c r="F143" s="191"/>
      <c r="G143" s="64"/>
      <c r="H143" s="198"/>
      <c r="I143" s="199"/>
      <c r="J143" s="177"/>
      <c r="K143" s="178"/>
      <c r="L143" s="178"/>
      <c r="M143" s="179"/>
    </row>
    <row r="144" spans="1:13" ht="29.25" customHeight="1" hidden="1">
      <c r="A144" s="63">
        <v>2</v>
      </c>
      <c r="B144" s="185"/>
      <c r="C144" s="186"/>
      <c r="D144" s="224" t="s">
        <v>52</v>
      </c>
      <c r="E144" s="225"/>
      <c r="F144" s="226"/>
      <c r="G144" s="64" t="s">
        <v>37</v>
      </c>
      <c r="H144" s="198" t="s">
        <v>51</v>
      </c>
      <c r="I144" s="199"/>
      <c r="J144" s="200">
        <v>7</v>
      </c>
      <c r="K144" s="201"/>
      <c r="L144" s="201"/>
      <c r="M144" s="202"/>
    </row>
    <row r="145" spans="1:13" ht="15" customHeight="1" hidden="1">
      <c r="A145" s="63"/>
      <c r="B145" s="185"/>
      <c r="C145" s="186"/>
      <c r="D145" s="189" t="s">
        <v>44</v>
      </c>
      <c r="E145" s="190"/>
      <c r="F145" s="191"/>
      <c r="G145" s="67"/>
      <c r="H145" s="152"/>
      <c r="I145" s="153"/>
      <c r="J145" s="177"/>
      <c r="K145" s="178"/>
      <c r="L145" s="178"/>
      <c r="M145" s="179"/>
    </row>
    <row r="146" spans="1:13" ht="27.75" customHeight="1" hidden="1">
      <c r="A146" s="63">
        <v>3</v>
      </c>
      <c r="B146" s="185"/>
      <c r="C146" s="186"/>
      <c r="D146" s="224" t="s">
        <v>53</v>
      </c>
      <c r="E146" s="225"/>
      <c r="F146" s="226"/>
      <c r="G146" s="64" t="s">
        <v>40</v>
      </c>
      <c r="H146" s="152" t="s">
        <v>45</v>
      </c>
      <c r="I146" s="153"/>
      <c r="J146" s="232">
        <f>J142/J144</f>
        <v>0</v>
      </c>
      <c r="K146" s="233"/>
      <c r="L146" s="233"/>
      <c r="M146" s="234"/>
    </row>
    <row r="147" spans="1:13" ht="15" customHeight="1" hidden="1">
      <c r="A147" s="63"/>
      <c r="B147" s="185"/>
      <c r="C147" s="186"/>
      <c r="D147" s="189" t="s">
        <v>46</v>
      </c>
      <c r="E147" s="190"/>
      <c r="F147" s="191"/>
      <c r="G147" s="64"/>
      <c r="H147" s="152"/>
      <c r="I147" s="153"/>
      <c r="J147" s="177"/>
      <c r="K147" s="178"/>
      <c r="L147" s="178"/>
      <c r="M147" s="179"/>
    </row>
    <row r="148" spans="1:13" ht="30" customHeight="1" hidden="1">
      <c r="A148" s="63">
        <v>4</v>
      </c>
      <c r="B148" s="185"/>
      <c r="C148" s="186"/>
      <c r="D148" s="224" t="s">
        <v>54</v>
      </c>
      <c r="E148" s="225"/>
      <c r="F148" s="226"/>
      <c r="G148" s="64" t="s">
        <v>47</v>
      </c>
      <c r="H148" s="152" t="s">
        <v>48</v>
      </c>
      <c r="I148" s="235"/>
      <c r="J148" s="231">
        <v>-0.96</v>
      </c>
      <c r="K148" s="231"/>
      <c r="L148" s="231"/>
      <c r="M148" s="231"/>
    </row>
    <row r="149" spans="1:13" ht="15" customHeight="1" hidden="1">
      <c r="A149" s="69" t="s">
        <v>55</v>
      </c>
      <c r="B149" s="185"/>
      <c r="C149" s="186"/>
      <c r="D149" s="99"/>
      <c r="E149" s="99"/>
      <c r="F149" s="99"/>
      <c r="G149" s="70"/>
      <c r="H149" s="70"/>
      <c r="I149" s="70"/>
      <c r="J149" s="35"/>
      <c r="K149" s="35"/>
      <c r="L149" s="35"/>
      <c r="M149" s="35"/>
    </row>
    <row r="150" spans="1:13" ht="30" customHeight="1" hidden="1">
      <c r="A150" s="63"/>
      <c r="B150" s="185"/>
      <c r="C150" s="186"/>
      <c r="D150" s="100" t="s">
        <v>50</v>
      </c>
      <c r="E150" s="101"/>
      <c r="F150" s="102"/>
      <c r="G150" s="64"/>
      <c r="H150" s="71"/>
      <c r="I150" s="72"/>
      <c r="J150" s="73"/>
      <c r="K150" s="73"/>
      <c r="L150" s="73"/>
      <c r="M150" s="73"/>
    </row>
    <row r="151" spans="1:13" ht="15" customHeight="1" hidden="1">
      <c r="A151" s="63"/>
      <c r="B151" s="185"/>
      <c r="C151" s="186"/>
      <c r="D151" s="96" t="s">
        <v>39</v>
      </c>
      <c r="E151" s="97"/>
      <c r="F151" s="98"/>
      <c r="G151" s="64" t="s">
        <v>56</v>
      </c>
      <c r="H151" s="71" t="s">
        <v>57</v>
      </c>
      <c r="I151" s="72"/>
      <c r="J151" s="73"/>
      <c r="K151" s="73"/>
      <c r="L151" s="73"/>
      <c r="M151" s="73"/>
    </row>
    <row r="152" spans="1:13" ht="27.75" customHeight="1" hidden="1">
      <c r="A152" s="74"/>
      <c r="B152" s="185"/>
      <c r="C152" s="186"/>
      <c r="D152" s="96" t="s">
        <v>58</v>
      </c>
      <c r="E152" s="97"/>
      <c r="F152" s="98"/>
      <c r="G152" s="64" t="s">
        <v>59</v>
      </c>
      <c r="H152" s="75" t="s">
        <v>60</v>
      </c>
      <c r="I152" s="76"/>
      <c r="J152" s="73"/>
      <c r="K152" s="73"/>
      <c r="L152" s="73"/>
      <c r="M152" s="73"/>
    </row>
    <row r="153" spans="1:13" ht="24.75" customHeight="1" hidden="1">
      <c r="A153" s="69"/>
      <c r="B153" s="185"/>
      <c r="C153" s="186"/>
      <c r="D153" s="100" t="s">
        <v>41</v>
      </c>
      <c r="E153" s="101"/>
      <c r="F153" s="102"/>
      <c r="G153" s="64"/>
      <c r="H153" s="71"/>
      <c r="I153" s="72"/>
      <c r="J153" s="73"/>
      <c r="K153" s="73"/>
      <c r="L153" s="73"/>
      <c r="M153" s="73"/>
    </row>
    <row r="154" spans="1:13" ht="15" customHeight="1" hidden="1">
      <c r="A154" s="63"/>
      <c r="B154" s="185"/>
      <c r="C154" s="186"/>
      <c r="D154" s="96" t="s">
        <v>61</v>
      </c>
      <c r="E154" s="97"/>
      <c r="F154" s="98"/>
      <c r="G154" s="64" t="s">
        <v>59</v>
      </c>
      <c r="H154" s="71"/>
      <c r="I154" s="72"/>
      <c r="J154" s="73"/>
      <c r="K154" s="73"/>
      <c r="L154" s="73"/>
      <c r="M154" s="73"/>
    </row>
    <row r="155" spans="1:13" ht="15.75" customHeight="1" hidden="1">
      <c r="A155" s="63"/>
      <c r="B155" s="185"/>
      <c r="C155" s="186"/>
      <c r="D155" s="100" t="s">
        <v>44</v>
      </c>
      <c r="E155" s="101"/>
      <c r="F155" s="102"/>
      <c r="G155" s="64"/>
      <c r="H155" s="71"/>
      <c r="I155" s="72"/>
      <c r="J155" s="77"/>
      <c r="K155" s="77"/>
      <c r="L155" s="77"/>
      <c r="M155" s="77"/>
    </row>
    <row r="156" spans="1:13" ht="15.75" customHeight="1" hidden="1">
      <c r="A156" s="63"/>
      <c r="B156" s="185"/>
      <c r="C156" s="186"/>
      <c r="D156" s="96" t="s">
        <v>62</v>
      </c>
      <c r="E156" s="97"/>
      <c r="F156" s="98"/>
      <c r="G156" s="64" t="s">
        <v>56</v>
      </c>
      <c r="H156" s="71" t="s">
        <v>63</v>
      </c>
      <c r="I156" s="72"/>
      <c r="J156" s="73"/>
      <c r="K156" s="73"/>
      <c r="L156" s="73"/>
      <c r="M156" s="73"/>
    </row>
    <row r="157" spans="1:13" ht="15" customHeight="1" hidden="1">
      <c r="A157" s="63"/>
      <c r="B157" s="185"/>
      <c r="C157" s="186"/>
      <c r="D157" s="100" t="s">
        <v>46</v>
      </c>
      <c r="E157" s="101"/>
      <c r="F157" s="102"/>
      <c r="G157" s="64"/>
      <c r="H157" s="71"/>
      <c r="I157" s="72"/>
      <c r="J157" s="73"/>
      <c r="K157" s="73"/>
      <c r="L157" s="73"/>
      <c r="M157" s="73"/>
    </row>
    <row r="158" spans="1:13" ht="15.75" customHeight="1" hidden="1">
      <c r="A158" s="63"/>
      <c r="B158" s="185"/>
      <c r="C158" s="186"/>
      <c r="D158" s="96" t="s">
        <v>64</v>
      </c>
      <c r="E158" s="97"/>
      <c r="F158" s="98"/>
      <c r="G158" s="64" t="s">
        <v>47</v>
      </c>
      <c r="H158" s="71" t="s">
        <v>65</v>
      </c>
      <c r="I158" s="72"/>
      <c r="J158" s="73"/>
      <c r="K158" s="73"/>
      <c r="L158" s="73"/>
      <c r="M158" s="73"/>
    </row>
    <row r="159" spans="1:13" ht="15" customHeight="1" hidden="1">
      <c r="A159" s="63"/>
      <c r="B159" s="185"/>
      <c r="C159" s="186"/>
      <c r="D159" s="96" t="s">
        <v>66</v>
      </c>
      <c r="E159" s="97"/>
      <c r="F159" s="98"/>
      <c r="G159" s="64" t="s">
        <v>47</v>
      </c>
      <c r="H159" s="71" t="s">
        <v>67</v>
      </c>
      <c r="I159" s="72"/>
      <c r="J159" s="73"/>
      <c r="K159" s="73"/>
      <c r="L159" s="73"/>
      <c r="M159" s="73"/>
    </row>
    <row r="160" spans="1:13" ht="62.25" customHeight="1" hidden="1">
      <c r="A160" s="78">
        <v>5</v>
      </c>
      <c r="B160" s="185"/>
      <c r="C160" s="186"/>
      <c r="D160" s="224" t="s">
        <v>68</v>
      </c>
      <c r="E160" s="225"/>
      <c r="F160" s="226"/>
      <c r="G160" s="64" t="s">
        <v>47</v>
      </c>
      <c r="H160" s="152" t="s">
        <v>48</v>
      </c>
      <c r="I160" s="235"/>
      <c r="J160" s="238">
        <v>9.5</v>
      </c>
      <c r="K160" s="238"/>
      <c r="L160" s="238"/>
      <c r="M160" s="238"/>
    </row>
    <row r="161" spans="1:13" ht="21.75" customHeight="1" hidden="1">
      <c r="A161" s="69"/>
      <c r="B161" s="236" t="s">
        <v>69</v>
      </c>
      <c r="C161" s="237"/>
      <c r="D161" s="228" t="s">
        <v>70</v>
      </c>
      <c r="E161" s="229"/>
      <c r="F161" s="229"/>
      <c r="G161" s="229"/>
      <c r="H161" s="229"/>
      <c r="I161" s="229"/>
      <c r="J161" s="229"/>
      <c r="K161" s="229"/>
      <c r="L161" s="229"/>
      <c r="M161" s="230"/>
    </row>
    <row r="162" spans="1:13" ht="15" customHeight="1" hidden="1">
      <c r="A162" s="63"/>
      <c r="B162" s="185"/>
      <c r="C162" s="186"/>
      <c r="D162" s="189" t="s">
        <v>50</v>
      </c>
      <c r="E162" s="190"/>
      <c r="F162" s="191"/>
      <c r="G162" s="64"/>
      <c r="H162" s="152"/>
      <c r="I162" s="153"/>
      <c r="J162" s="177"/>
      <c r="K162" s="178"/>
      <c r="L162" s="178"/>
      <c r="M162" s="179"/>
    </row>
    <row r="163" spans="1:14" ht="36.75" customHeight="1" hidden="1">
      <c r="A163" s="63">
        <v>1</v>
      </c>
      <c r="B163" s="185"/>
      <c r="C163" s="186"/>
      <c r="D163" s="224" t="s">
        <v>39</v>
      </c>
      <c r="E163" s="225"/>
      <c r="F163" s="226"/>
      <c r="G163" s="64" t="s">
        <v>40</v>
      </c>
      <c r="H163" s="198" t="s">
        <v>71</v>
      </c>
      <c r="I163" s="199"/>
      <c r="J163" s="206">
        <f>L91</f>
        <v>0</v>
      </c>
      <c r="K163" s="207"/>
      <c r="L163" s="207"/>
      <c r="M163" s="208"/>
      <c r="N163" s="79"/>
    </row>
    <row r="164" spans="1:13" ht="15" customHeight="1" hidden="1">
      <c r="A164" s="63"/>
      <c r="B164" s="185"/>
      <c r="C164" s="186"/>
      <c r="D164" s="189" t="s">
        <v>41</v>
      </c>
      <c r="E164" s="190"/>
      <c r="F164" s="191"/>
      <c r="G164" s="64"/>
      <c r="H164" s="152"/>
      <c r="I164" s="153"/>
      <c r="J164" s="177"/>
      <c r="K164" s="178"/>
      <c r="L164" s="178"/>
      <c r="M164" s="179"/>
    </row>
    <row r="165" spans="1:13" ht="20.25" customHeight="1" hidden="1">
      <c r="A165" s="63">
        <v>2</v>
      </c>
      <c r="B165" s="185"/>
      <c r="C165" s="186"/>
      <c r="D165" s="224" t="s">
        <v>72</v>
      </c>
      <c r="E165" s="225"/>
      <c r="F165" s="226"/>
      <c r="G165" s="64" t="s">
        <v>37</v>
      </c>
      <c r="H165" s="198" t="s">
        <v>73</v>
      </c>
      <c r="I165" s="240"/>
      <c r="J165" s="200"/>
      <c r="K165" s="201"/>
      <c r="L165" s="201"/>
      <c r="M165" s="202"/>
    </row>
    <row r="166" spans="1:13" ht="15" customHeight="1" hidden="1">
      <c r="A166" s="63"/>
      <c r="B166" s="185"/>
      <c r="C166" s="186"/>
      <c r="D166" s="189" t="s">
        <v>44</v>
      </c>
      <c r="E166" s="190"/>
      <c r="F166" s="191"/>
      <c r="G166" s="64"/>
      <c r="H166" s="152"/>
      <c r="I166" s="153"/>
      <c r="J166" s="177"/>
      <c r="K166" s="178"/>
      <c r="L166" s="178"/>
      <c r="M166" s="179"/>
    </row>
    <row r="167" spans="1:13" ht="30.75" customHeight="1" hidden="1">
      <c r="A167" s="63">
        <v>3</v>
      </c>
      <c r="B167" s="185"/>
      <c r="C167" s="186"/>
      <c r="D167" s="224" t="s">
        <v>74</v>
      </c>
      <c r="E167" s="225"/>
      <c r="F167" s="226"/>
      <c r="G167" s="64" t="s">
        <v>40</v>
      </c>
      <c r="H167" s="152" t="s">
        <v>45</v>
      </c>
      <c r="I167" s="235"/>
      <c r="J167" s="232"/>
      <c r="K167" s="233"/>
      <c r="L167" s="233"/>
      <c r="M167" s="234"/>
    </row>
    <row r="168" spans="1:13" ht="21" customHeight="1" hidden="1">
      <c r="A168" s="35"/>
      <c r="B168" s="227" t="s">
        <v>5</v>
      </c>
      <c r="C168" s="227"/>
      <c r="D168" s="228" t="s">
        <v>75</v>
      </c>
      <c r="E168" s="229"/>
      <c r="F168" s="229"/>
      <c r="G168" s="229"/>
      <c r="H168" s="229"/>
      <c r="I168" s="229"/>
      <c r="J168" s="229"/>
      <c r="K168" s="229"/>
      <c r="L168" s="229"/>
      <c r="M168" s="230"/>
    </row>
    <row r="169" spans="1:13" ht="15" customHeight="1" hidden="1">
      <c r="A169" s="63"/>
      <c r="B169" s="185"/>
      <c r="C169" s="186"/>
      <c r="D169" s="189" t="s">
        <v>35</v>
      </c>
      <c r="E169" s="190"/>
      <c r="F169" s="191"/>
      <c r="G169" s="67"/>
      <c r="H169" s="198"/>
      <c r="I169" s="199"/>
      <c r="J169" s="177"/>
      <c r="K169" s="178"/>
      <c r="L169" s="178"/>
      <c r="M169" s="179"/>
    </row>
    <row r="170" spans="1:13" ht="15.75" customHeight="1" hidden="1">
      <c r="A170" s="63">
        <v>1</v>
      </c>
      <c r="B170" s="185"/>
      <c r="C170" s="186"/>
      <c r="D170" s="224" t="s">
        <v>39</v>
      </c>
      <c r="E170" s="225"/>
      <c r="F170" s="226"/>
      <c r="G170" s="64" t="s">
        <v>40</v>
      </c>
      <c r="H170" s="198" t="s">
        <v>76</v>
      </c>
      <c r="I170" s="199"/>
      <c r="J170" s="242">
        <f>L92</f>
        <v>0</v>
      </c>
      <c r="K170" s="243"/>
      <c r="L170" s="243"/>
      <c r="M170" s="244"/>
    </row>
    <row r="171" spans="10:11" ht="15.75">
      <c r="J171" s="245"/>
      <c r="K171" s="245"/>
    </row>
    <row r="172" spans="1:12" s="39" customFormat="1" ht="18.75">
      <c r="A172" s="8"/>
      <c r="B172" s="8" t="s">
        <v>95</v>
      </c>
      <c r="C172" s="18" t="s">
        <v>102</v>
      </c>
      <c r="J172" s="246"/>
      <c r="K172" s="247"/>
      <c r="L172" s="124"/>
    </row>
    <row r="173" spans="1:13" s="39" customFormat="1" ht="6" customHeight="1">
      <c r="A173" s="6"/>
      <c r="B173" s="6"/>
      <c r="C173" s="8"/>
      <c r="D173" s="40"/>
      <c r="E173" s="40"/>
      <c r="F173" s="40"/>
      <c r="G173" s="40"/>
      <c r="H173" s="40"/>
      <c r="I173" s="40"/>
      <c r="J173" s="40"/>
      <c r="K173" s="40"/>
      <c r="L173" s="40"/>
      <c r="M173" s="24" t="s">
        <v>91</v>
      </c>
    </row>
    <row r="174" spans="1:13" ht="39" customHeight="1">
      <c r="A174" s="285" t="s">
        <v>77</v>
      </c>
      <c r="B174" s="216" t="s">
        <v>78</v>
      </c>
      <c r="C174" s="216" t="s">
        <v>16</v>
      </c>
      <c r="D174" s="239" t="s">
        <v>79</v>
      </c>
      <c r="E174" s="239"/>
      <c r="F174" s="239"/>
      <c r="G174" s="239" t="s">
        <v>80</v>
      </c>
      <c r="H174" s="239"/>
      <c r="I174" s="239"/>
      <c r="J174" s="239" t="s">
        <v>81</v>
      </c>
      <c r="K174" s="239"/>
      <c r="L174" s="239"/>
      <c r="M174" s="216" t="s">
        <v>82</v>
      </c>
    </row>
    <row r="175" spans="1:13" ht="48" customHeight="1">
      <c r="A175" s="285"/>
      <c r="B175" s="216"/>
      <c r="C175" s="216"/>
      <c r="D175" s="43" t="s">
        <v>21</v>
      </c>
      <c r="E175" s="43" t="s">
        <v>22</v>
      </c>
      <c r="F175" s="43" t="s">
        <v>83</v>
      </c>
      <c r="G175" s="43" t="s">
        <v>21</v>
      </c>
      <c r="H175" s="43" t="s">
        <v>22</v>
      </c>
      <c r="I175" s="43" t="s">
        <v>83</v>
      </c>
      <c r="J175" s="43" t="s">
        <v>21</v>
      </c>
      <c r="K175" s="43" t="s">
        <v>22</v>
      </c>
      <c r="L175" s="43" t="s">
        <v>83</v>
      </c>
      <c r="M175" s="216"/>
    </row>
    <row r="176" spans="1:13" s="24" customFormat="1" ht="11.25" customHeight="1">
      <c r="A176" s="80">
        <v>1</v>
      </c>
      <c r="B176" s="80">
        <v>2</v>
      </c>
      <c r="C176" s="80">
        <v>3</v>
      </c>
      <c r="D176" s="80">
        <v>4</v>
      </c>
      <c r="E176" s="80">
        <v>5</v>
      </c>
      <c r="F176" s="80">
        <v>6</v>
      </c>
      <c r="G176" s="80">
        <v>7</v>
      </c>
      <c r="H176" s="80">
        <v>8</v>
      </c>
      <c r="I176" s="80">
        <v>9</v>
      </c>
      <c r="J176" s="80">
        <v>10</v>
      </c>
      <c r="K176" s="80">
        <v>11</v>
      </c>
      <c r="L176" s="80">
        <v>12</v>
      </c>
      <c r="M176" s="80">
        <v>13</v>
      </c>
    </row>
    <row r="177" spans="1:13" ht="31.5" customHeight="1" hidden="1">
      <c r="A177" s="81"/>
      <c r="B177" s="81"/>
      <c r="C177" s="82"/>
      <c r="D177" s="35"/>
      <c r="E177" s="35"/>
      <c r="F177" s="35"/>
      <c r="G177" s="35"/>
      <c r="H177" s="83"/>
      <c r="I177" s="27"/>
      <c r="J177" s="27"/>
      <c r="K177" s="27"/>
      <c r="L177" s="27"/>
      <c r="M177" s="27"/>
    </row>
    <row r="178" spans="1:13" ht="46.5" customHeight="1" hidden="1">
      <c r="A178" s="81"/>
      <c r="B178" s="81"/>
      <c r="C178" s="82"/>
      <c r="D178" s="84"/>
      <c r="E178" s="84"/>
      <c r="F178" s="84"/>
      <c r="G178" s="84"/>
      <c r="H178" s="85"/>
      <c r="I178" s="27"/>
      <c r="J178" s="27"/>
      <c r="K178" s="27"/>
      <c r="L178" s="27"/>
      <c r="M178" s="27"/>
    </row>
    <row r="179" spans="1:13" ht="30.75" customHeight="1" hidden="1">
      <c r="A179" s="81"/>
      <c r="B179" s="81"/>
      <c r="C179" s="82"/>
      <c r="D179" s="84"/>
      <c r="E179" s="84"/>
      <c r="F179" s="84"/>
      <c r="G179" s="84"/>
      <c r="H179" s="84"/>
      <c r="I179" s="27"/>
      <c r="J179" s="27"/>
      <c r="K179" s="27"/>
      <c r="L179" s="27"/>
      <c r="M179" s="27"/>
    </row>
    <row r="180" spans="1:13" ht="15.75" customHeight="1" hidden="1">
      <c r="A180" s="81"/>
      <c r="B180" s="81"/>
      <c r="C180" s="82"/>
      <c r="D180" s="82"/>
      <c r="E180" s="82"/>
      <c r="F180" s="82"/>
      <c r="G180" s="82"/>
      <c r="H180" s="86"/>
      <c r="I180" s="27"/>
      <c r="J180" s="27"/>
      <c r="K180" s="27"/>
      <c r="L180" s="27"/>
      <c r="M180" s="27"/>
    </row>
    <row r="181" spans="1:13" ht="15.75" customHeight="1" hidden="1">
      <c r="A181" s="81"/>
      <c r="B181" s="81"/>
      <c r="C181" s="82"/>
      <c r="D181" s="82"/>
      <c r="E181" s="82"/>
      <c r="F181" s="82"/>
      <c r="G181" s="82"/>
      <c r="H181" s="86"/>
      <c r="I181" s="27"/>
      <c r="J181" s="27"/>
      <c r="K181" s="27"/>
      <c r="L181" s="27"/>
      <c r="M181" s="27"/>
    </row>
    <row r="182" spans="1:13" ht="15.75" customHeight="1" hidden="1">
      <c r="A182" s="81"/>
      <c r="B182" s="81"/>
      <c r="C182" s="82"/>
      <c r="D182" s="82"/>
      <c r="E182" s="82"/>
      <c r="F182" s="82"/>
      <c r="G182" s="82"/>
      <c r="H182" s="86"/>
      <c r="I182" s="27"/>
      <c r="J182" s="27"/>
      <c r="K182" s="27"/>
      <c r="L182" s="27"/>
      <c r="M182" s="27"/>
    </row>
    <row r="183" spans="1:13" ht="31.5" customHeight="1" hidden="1">
      <c r="A183" s="81"/>
      <c r="B183" s="81"/>
      <c r="C183" s="82"/>
      <c r="D183" s="84"/>
      <c r="E183" s="84"/>
      <c r="F183" s="84"/>
      <c r="G183" s="84"/>
      <c r="H183" s="85"/>
      <c r="I183" s="27"/>
      <c r="J183" s="27"/>
      <c r="K183" s="27"/>
      <c r="L183" s="27"/>
      <c r="M183" s="27"/>
    </row>
    <row r="184" spans="1:13" ht="31.5" customHeight="1" hidden="1">
      <c r="A184" s="81"/>
      <c r="B184" s="81"/>
      <c r="C184" s="82"/>
      <c r="D184" s="35"/>
      <c r="E184" s="35"/>
      <c r="F184" s="35"/>
      <c r="G184" s="35"/>
      <c r="H184" s="83"/>
      <c r="I184" s="27"/>
      <c r="J184" s="27"/>
      <c r="K184" s="27"/>
      <c r="L184" s="27"/>
      <c r="M184" s="27"/>
    </row>
    <row r="185" spans="1:13" ht="15.75">
      <c r="A185" s="23" t="s">
        <v>19</v>
      </c>
      <c r="B185" s="23" t="s">
        <v>19</v>
      </c>
      <c r="C185" s="23" t="s">
        <v>19</v>
      </c>
      <c r="D185" s="23" t="s">
        <v>19</v>
      </c>
      <c r="E185" s="23" t="s">
        <v>19</v>
      </c>
      <c r="F185" s="23" t="s">
        <v>19</v>
      </c>
      <c r="G185" s="23" t="s">
        <v>19</v>
      </c>
      <c r="H185" s="23" t="s">
        <v>19</v>
      </c>
      <c r="I185" s="23" t="s">
        <v>19</v>
      </c>
      <c r="J185" s="23" t="s">
        <v>19</v>
      </c>
      <c r="K185" s="23" t="s">
        <v>19</v>
      </c>
      <c r="L185" s="23" t="s">
        <v>19</v>
      </c>
      <c r="M185" s="23" t="s">
        <v>19</v>
      </c>
    </row>
    <row r="186" ht="15.75" hidden="1"/>
    <row r="187" ht="15.75" hidden="1"/>
    <row r="188" ht="15.75" hidden="1"/>
    <row r="189" ht="15.75" hidden="1"/>
    <row r="190" spans="2:13" ht="15.75">
      <c r="B190" s="258" t="s">
        <v>84</v>
      </c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</row>
    <row r="191" spans="2:13" ht="15.75">
      <c r="B191" s="241" t="s">
        <v>85</v>
      </c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</row>
    <row r="192" spans="2:13" ht="15" customHeight="1">
      <c r="B192" s="241" t="s">
        <v>86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</row>
    <row r="193" ht="12" customHeight="1"/>
    <row r="194" spans="2:12" ht="48.75" customHeight="1">
      <c r="B194" s="151" t="s">
        <v>153</v>
      </c>
      <c r="C194" s="151"/>
      <c r="D194" s="151"/>
      <c r="E194" s="151"/>
      <c r="F194" s="151"/>
      <c r="G194" s="148"/>
      <c r="H194" s="148"/>
      <c r="I194" s="146"/>
      <c r="J194" s="147"/>
      <c r="K194" s="87"/>
      <c r="L194" s="88" t="s">
        <v>150</v>
      </c>
    </row>
    <row r="195" spans="2:13" ht="15.75" hidden="1">
      <c r="B195" s="2"/>
      <c r="J195" s="210" t="s">
        <v>87</v>
      </c>
      <c r="K195" s="210"/>
      <c r="L195" s="88"/>
      <c r="M195" s="5"/>
    </row>
    <row r="196" spans="2:13" ht="15.75" customHeight="1" hidden="1">
      <c r="B196" s="2"/>
      <c r="L196" s="88"/>
      <c r="M196" s="5"/>
    </row>
    <row r="197" spans="2:13" ht="9.75" customHeight="1">
      <c r="B197" s="2"/>
      <c r="L197" s="88"/>
      <c r="M197" s="5"/>
    </row>
    <row r="198" spans="2:13" ht="18.75">
      <c r="B198" s="257" t="s">
        <v>88</v>
      </c>
      <c r="C198" s="257"/>
      <c r="D198" s="257"/>
      <c r="E198" s="257"/>
      <c r="F198" s="257"/>
      <c r="G198" s="257"/>
      <c r="H198" s="39"/>
      <c r="I198" s="39"/>
      <c r="L198" s="88"/>
      <c r="M198" s="5"/>
    </row>
    <row r="199" spans="2:13" ht="36.75" customHeight="1">
      <c r="B199" s="151" t="s">
        <v>154</v>
      </c>
      <c r="C199" s="151"/>
      <c r="D199" s="151"/>
      <c r="E199" s="151"/>
      <c r="F199" s="151"/>
      <c r="G199" s="148"/>
      <c r="H199" s="89"/>
      <c r="I199" s="89"/>
      <c r="L199" s="88" t="s">
        <v>151</v>
      </c>
      <c r="M199" s="90"/>
    </row>
    <row r="200" spans="2:11" ht="10.5" customHeight="1">
      <c r="B200" s="2"/>
      <c r="J200" s="210"/>
      <c r="K200" s="210"/>
    </row>
  </sheetData>
  <sheetProtection/>
  <mergeCells count="288">
    <mergeCell ref="J85:K85"/>
    <mergeCell ref="G98:H98"/>
    <mergeCell ref="J106:M106"/>
    <mergeCell ref="H91:I91"/>
    <mergeCell ref="C54:L54"/>
    <mergeCell ref="I101:J101"/>
    <mergeCell ref="J94:K94"/>
    <mergeCell ref="K97:L97"/>
    <mergeCell ref="I98:J98"/>
    <mergeCell ref="I97:J97"/>
    <mergeCell ref="K67:M67"/>
    <mergeCell ref="J86:K86"/>
    <mergeCell ref="F35:M35"/>
    <mergeCell ref="H80:M80"/>
    <mergeCell ref="F38:M38"/>
    <mergeCell ref="H88:I88"/>
    <mergeCell ref="D109:F109"/>
    <mergeCell ref="D108:F108"/>
    <mergeCell ref="I100:J100"/>
    <mergeCell ref="D107:M107"/>
    <mergeCell ref="H108:I108"/>
    <mergeCell ref="J108:M108"/>
    <mergeCell ref="D141:F141"/>
    <mergeCell ref="D137:F137"/>
    <mergeCell ref="D119:F119"/>
    <mergeCell ref="D120:F120"/>
    <mergeCell ref="D124:F124"/>
    <mergeCell ref="F27:J27"/>
    <mergeCell ref="E28:K28"/>
    <mergeCell ref="J88:K88"/>
    <mergeCell ref="E31:M31"/>
    <mergeCell ref="E34:M34"/>
    <mergeCell ref="B115:C115"/>
    <mergeCell ref="B117:C117"/>
    <mergeCell ref="B118:C118"/>
    <mergeCell ref="B120:C120"/>
    <mergeCell ref="D129:F129"/>
    <mergeCell ref="D132:F132"/>
    <mergeCell ref="D125:F125"/>
    <mergeCell ref="B168:C168"/>
    <mergeCell ref="E86:G86"/>
    <mergeCell ref="E89:G89"/>
    <mergeCell ref="E88:G88"/>
    <mergeCell ref="B86:C86"/>
    <mergeCell ref="B95:L95"/>
    <mergeCell ref="B98:E98"/>
    <mergeCell ref="B106:C106"/>
    <mergeCell ref="H106:I106"/>
    <mergeCell ref="D106:F106"/>
    <mergeCell ref="B87:C87"/>
    <mergeCell ref="H89:I89"/>
    <mergeCell ref="B88:C88"/>
    <mergeCell ref="J89:K89"/>
    <mergeCell ref="L89:M89"/>
    <mergeCell ref="J91:K91"/>
    <mergeCell ref="L91:M91"/>
    <mergeCell ref="B163:C163"/>
    <mergeCell ref="D147:F147"/>
    <mergeCell ref="B151:C151"/>
    <mergeCell ref="B149:C149"/>
    <mergeCell ref="B167:C167"/>
    <mergeCell ref="L88:M88"/>
    <mergeCell ref="L92:M92"/>
    <mergeCell ref="B119:C119"/>
    <mergeCell ref="B125:C125"/>
    <mergeCell ref="B113:C113"/>
    <mergeCell ref="H85:I85"/>
    <mergeCell ref="C53:L53"/>
    <mergeCell ref="F79:G79"/>
    <mergeCell ref="B85:C85"/>
    <mergeCell ref="A174:A175"/>
    <mergeCell ref="C174:C175"/>
    <mergeCell ref="B144:C144"/>
    <mergeCell ref="D145:F145"/>
    <mergeCell ref="B157:C157"/>
    <mergeCell ref="B146:C146"/>
    <mergeCell ref="C38:D38"/>
    <mergeCell ref="J93:K93"/>
    <mergeCell ref="H93:I93"/>
    <mergeCell ref="H92:I92"/>
    <mergeCell ref="J92:K92"/>
    <mergeCell ref="F42:H42"/>
    <mergeCell ref="C67:J67"/>
    <mergeCell ref="F80:G80"/>
    <mergeCell ref="H79:M79"/>
    <mergeCell ref="L90:M90"/>
    <mergeCell ref="B108:C108"/>
    <mergeCell ref="B107:C107"/>
    <mergeCell ref="G100:H100"/>
    <mergeCell ref="G101:H101"/>
    <mergeCell ref="B109:C109"/>
    <mergeCell ref="D110:F110"/>
    <mergeCell ref="C40:E40"/>
    <mergeCell ref="B93:C93"/>
    <mergeCell ref="D79:E79"/>
    <mergeCell ref="E91:G91"/>
    <mergeCell ref="E87:G87"/>
    <mergeCell ref="F41:H41"/>
    <mergeCell ref="D80:E80"/>
    <mergeCell ref="E90:G90"/>
    <mergeCell ref="F40:H40"/>
    <mergeCell ref="E93:G93"/>
    <mergeCell ref="B198:G198"/>
    <mergeCell ref="B164:C164"/>
    <mergeCell ref="B169:C169"/>
    <mergeCell ref="B190:M190"/>
    <mergeCell ref="B170:C170"/>
    <mergeCell ref="D169:F169"/>
    <mergeCell ref="D167:F167"/>
    <mergeCell ref="B165:C165"/>
    <mergeCell ref="B166:C166"/>
    <mergeCell ref="D165:F165"/>
    <mergeCell ref="J166:M166"/>
    <mergeCell ref="B116:C116"/>
    <mergeCell ref="E92:G92"/>
    <mergeCell ref="B97:E97"/>
    <mergeCell ref="B100:E100"/>
    <mergeCell ref="B101:E101"/>
    <mergeCell ref="B111:C111"/>
    <mergeCell ref="B114:C114"/>
    <mergeCell ref="D105:F105"/>
    <mergeCell ref="D113:F113"/>
    <mergeCell ref="J200:K200"/>
    <mergeCell ref="H170:I170"/>
    <mergeCell ref="H169:I169"/>
    <mergeCell ref="J171:K171"/>
    <mergeCell ref="J172:K172"/>
    <mergeCell ref="G174:I174"/>
    <mergeCell ref="B191:M191"/>
    <mergeCell ref="J174:L174"/>
    <mergeCell ref="J169:M169"/>
    <mergeCell ref="M174:M175"/>
    <mergeCell ref="B192:M192"/>
    <mergeCell ref="B160:C160"/>
    <mergeCell ref="D168:M168"/>
    <mergeCell ref="H166:I166"/>
    <mergeCell ref="D170:F170"/>
    <mergeCell ref="J170:M170"/>
    <mergeCell ref="H167:I167"/>
    <mergeCell ref="J162:M162"/>
    <mergeCell ref="B174:B175"/>
    <mergeCell ref="J165:M165"/>
    <mergeCell ref="J195:K195"/>
    <mergeCell ref="D174:F174"/>
    <mergeCell ref="D163:F163"/>
    <mergeCell ref="J167:M167"/>
    <mergeCell ref="D166:F166"/>
    <mergeCell ref="H165:I165"/>
    <mergeCell ref="D164:F164"/>
    <mergeCell ref="H163:I163"/>
    <mergeCell ref="H164:I164"/>
    <mergeCell ref="J164:M164"/>
    <mergeCell ref="B147:C147"/>
    <mergeCell ref="B152:C152"/>
    <mergeCell ref="B150:C150"/>
    <mergeCell ref="J163:M163"/>
    <mergeCell ref="H160:I160"/>
    <mergeCell ref="D160:F160"/>
    <mergeCell ref="D162:F162"/>
    <mergeCell ref="H162:I162"/>
    <mergeCell ref="D161:M161"/>
    <mergeCell ref="J160:M160"/>
    <mergeCell ref="B158:C158"/>
    <mergeCell ref="B156:C156"/>
    <mergeCell ref="B161:C161"/>
    <mergeCell ref="B159:C159"/>
    <mergeCell ref="D148:F148"/>
    <mergeCell ref="B148:C148"/>
    <mergeCell ref="H148:I148"/>
    <mergeCell ref="J147:M147"/>
    <mergeCell ref="J143:M143"/>
    <mergeCell ref="J144:M144"/>
    <mergeCell ref="H146:I146"/>
    <mergeCell ref="D144:F144"/>
    <mergeCell ref="D143:F143"/>
    <mergeCell ref="H147:I147"/>
    <mergeCell ref="H142:I142"/>
    <mergeCell ref="J142:M142"/>
    <mergeCell ref="B145:C145"/>
    <mergeCell ref="B162:C162"/>
    <mergeCell ref="B155:C155"/>
    <mergeCell ref="B154:C154"/>
    <mergeCell ref="B153:C153"/>
    <mergeCell ref="J148:M148"/>
    <mergeCell ref="J145:M145"/>
    <mergeCell ref="J146:M146"/>
    <mergeCell ref="J134:L134"/>
    <mergeCell ref="J139:L139"/>
    <mergeCell ref="J133:M133"/>
    <mergeCell ref="H133:I133"/>
    <mergeCell ref="D146:F146"/>
    <mergeCell ref="H143:I143"/>
    <mergeCell ref="D140:M140"/>
    <mergeCell ref="H145:I145"/>
    <mergeCell ref="H144:I144"/>
    <mergeCell ref="H137:I137"/>
    <mergeCell ref="H130:I130"/>
    <mergeCell ref="B134:C134"/>
    <mergeCell ref="B132:C132"/>
    <mergeCell ref="D134:F134"/>
    <mergeCell ref="B133:C133"/>
    <mergeCell ref="J141:M141"/>
    <mergeCell ref="H141:I141"/>
    <mergeCell ref="B141:C141"/>
    <mergeCell ref="J138:L138"/>
    <mergeCell ref="B140:C140"/>
    <mergeCell ref="J136:L136"/>
    <mergeCell ref="H134:I134"/>
    <mergeCell ref="H139:I139"/>
    <mergeCell ref="H138:I138"/>
    <mergeCell ref="J135:L135"/>
    <mergeCell ref="B143:C143"/>
    <mergeCell ref="B142:C142"/>
    <mergeCell ref="D142:F142"/>
    <mergeCell ref="B139:C139"/>
    <mergeCell ref="D139:F139"/>
    <mergeCell ref="J129:M129"/>
    <mergeCell ref="H129:I129"/>
    <mergeCell ref="J137:L137"/>
    <mergeCell ref="H135:I135"/>
    <mergeCell ref="H136:I136"/>
    <mergeCell ref="H132:I132"/>
    <mergeCell ref="H131:I131"/>
    <mergeCell ref="J130:L130"/>
    <mergeCell ref="J131:L131"/>
    <mergeCell ref="J132:L132"/>
    <mergeCell ref="B112:C112"/>
    <mergeCell ref="B110:C110"/>
    <mergeCell ref="E85:G85"/>
    <mergeCell ref="H105:I105"/>
    <mergeCell ref="K100:L100"/>
    <mergeCell ref="J105:M105"/>
    <mergeCell ref="L93:M93"/>
    <mergeCell ref="K98:L98"/>
    <mergeCell ref="B105:C105"/>
    <mergeCell ref="G97:H97"/>
    <mergeCell ref="J122:L122"/>
    <mergeCell ref="J124:L124"/>
    <mergeCell ref="J123:L123"/>
    <mergeCell ref="H119:I119"/>
    <mergeCell ref="K6:M6"/>
    <mergeCell ref="F32:M32"/>
    <mergeCell ref="F37:M37"/>
    <mergeCell ref="L85:M85"/>
    <mergeCell ref="L86:M86"/>
    <mergeCell ref="H86:I86"/>
    <mergeCell ref="H125:I127"/>
    <mergeCell ref="H109:I109"/>
    <mergeCell ref="J109:M109"/>
    <mergeCell ref="J110:M110"/>
    <mergeCell ref="J112:M112"/>
    <mergeCell ref="J113:M113"/>
    <mergeCell ref="H110:I114"/>
    <mergeCell ref="J121:L121"/>
    <mergeCell ref="H123:I123"/>
    <mergeCell ref="J120:M120"/>
    <mergeCell ref="B128:C128"/>
    <mergeCell ref="B123:C123"/>
    <mergeCell ref="D128:F128"/>
    <mergeCell ref="D133:F133"/>
    <mergeCell ref="B129:C129"/>
    <mergeCell ref="B124:C124"/>
    <mergeCell ref="J115:M115"/>
    <mergeCell ref="J117:L117"/>
    <mergeCell ref="J128:M128"/>
    <mergeCell ref="J126:L126"/>
    <mergeCell ref="J127:L127"/>
    <mergeCell ref="J111:M111"/>
    <mergeCell ref="J114:L114"/>
    <mergeCell ref="J118:L118"/>
    <mergeCell ref="J119:M119"/>
    <mergeCell ref="J125:L125"/>
    <mergeCell ref="D112:F112"/>
    <mergeCell ref="D111:F111"/>
    <mergeCell ref="D114:F114"/>
    <mergeCell ref="D115:F115"/>
    <mergeCell ref="D116:F116"/>
    <mergeCell ref="D117:F117"/>
    <mergeCell ref="K101:L101"/>
    <mergeCell ref="B194:F194"/>
    <mergeCell ref="B199:F199"/>
    <mergeCell ref="H128:I128"/>
    <mergeCell ref="H124:I124"/>
    <mergeCell ref="H120:I122"/>
    <mergeCell ref="D118:F118"/>
    <mergeCell ref="D123:F123"/>
    <mergeCell ref="H115:I118"/>
    <mergeCell ref="J116:M116"/>
  </mergeCells>
  <printOptions verticalCentered="1"/>
  <pageMargins left="0.1968503937007874" right="0.1968503937007874" top="0.1968503937007874" bottom="0.1968503937007874" header="0.2362204724409449" footer="0.3937007874015748"/>
  <pageSetup horizontalDpi="600" verticalDpi="600" orientation="landscape" paperSize="9" scale="66" r:id="rId1"/>
  <rowBreaks count="3" manualBreakCount="3">
    <brk id="71" max="13" man="1"/>
    <brk id="118" max="13" man="1"/>
    <brk id="2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Admin</cp:lastModifiedBy>
  <cp:lastPrinted>2018-05-17T10:58:15Z</cp:lastPrinted>
  <dcterms:created xsi:type="dcterms:W3CDTF">2016-02-25T07:28:17Z</dcterms:created>
  <dcterms:modified xsi:type="dcterms:W3CDTF">2018-08-13T13:02:53Z</dcterms:modified>
  <cp:category/>
  <cp:version/>
  <cp:contentType/>
  <cp:contentStatus/>
</cp:coreProperties>
</file>